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60" yWindow="120" windowWidth="9450" windowHeight="6735" tabRatio="932" firstSheet="28" activeTab="40"/>
  </bookViews>
  <sheets>
    <sheet name="الكلفه  للسنوات" sheetId="38" r:id="rId1"/>
    <sheet name="مخطط الكلفه للسنوات" sheetId="40" r:id="rId2"/>
    <sheet name="مؤشرات" sheetId="21" r:id="rId3"/>
    <sheet name="مخطط المؤشرات" sheetId="43" r:id="rId4"/>
    <sheet name="دور السكن ج" sheetId="19" r:id="rId5"/>
    <sheet name="دور السكن م" sheetId="20" r:id="rId6"/>
    <sheet name="عمارات سكنيه ج و م" sheetId="25" r:id="rId7"/>
    <sheet name="عمارات تجاريه ج" sheetId="27" r:id="rId8"/>
    <sheet name="عمارات تجاريه م" sheetId="28" r:id="rId9"/>
    <sheet name="ابنيه صناعيه ج" sheetId="34" r:id="rId10"/>
    <sheet name="ابنيه صناعيه م" sheetId="33" r:id="rId11"/>
    <sheet name="ابنيه تجاريه ج" sheetId="36" r:id="rId12"/>
    <sheet name="ابنيه تجاريه م" sheetId="37" r:id="rId13"/>
    <sheet name="العاملين" sheetId="22" r:id="rId14"/>
    <sheet name="مخطط العاملين" sheetId="46" r:id="rId15"/>
    <sheet name="طابوق" sheetId="32" r:id="rId16"/>
    <sheet name="بلوك" sheetId="18" r:id="rId17"/>
    <sheet name="مخطط الطابوق والبلوك" sheetId="48" r:id="rId18"/>
    <sheet name="حجر" sheetId="13" r:id="rId19"/>
    <sheet name="حصى" sheetId="5" r:id="rId20"/>
    <sheet name="رمل" sheetId="7" r:id="rId21"/>
    <sheet name="مخطط الحصى" sheetId="50" r:id="rId22"/>
    <sheet name="سمنت" sheetId="29" r:id="rId23"/>
    <sheet name="جص" sheetId="6" r:id="rId24"/>
    <sheet name="مخطط الجص والاسمنت" sheetId="53" r:id="rId25"/>
    <sheet name="كاشي" sheetId="11" r:id="rId26"/>
    <sheet name="كاشي2" sheetId="12" r:id="rId27"/>
    <sheet name="مخطط الكاشي" sheetId="55" r:id="rId28"/>
    <sheet name="حديد" sheetId="24" r:id="rId29"/>
    <sheet name="ابواب" sheetId="2" r:id="rId30"/>
    <sheet name="شبابيك" sheetId="1" r:id="rId31"/>
    <sheet name="ت.كهربائيه1" sheetId="4" r:id="rId32"/>
    <sheet name="ت.كهربائيه2" sheetId="3" r:id="rId33"/>
    <sheet name="ت.صحيه1" sheetId="9" r:id="rId34"/>
    <sheet name="ت.صحيه2" sheetId="8" r:id="rId35"/>
    <sheet name="ت.صحيه3" sheetId="10" r:id="rId36"/>
    <sheet name="مواد انشائيه1" sheetId="17" r:id="rId37"/>
    <sheet name="مواد انشائيه2" sheetId="16" r:id="rId38"/>
    <sheet name="مواد انشائيه3" sheetId="15" r:id="rId39"/>
    <sheet name="مواد انشائيه4" sheetId="39" r:id="rId40"/>
    <sheet name="الكلفه الكليه" sheetId="23" r:id="rId41"/>
    <sheet name="Sheet1" sheetId="56" r:id="rId42"/>
    <sheet name="Sheet2" sheetId="57" r:id="rId43"/>
  </sheets>
  <definedNames>
    <definedName name="_xlnm.Print_Area" localSheetId="29">ابواب!$A$1:$K$22</definedName>
    <definedName name="_xlnm.Print_Area" localSheetId="0">'الكلفه  للسنوات'!$A$1:$G$60</definedName>
    <definedName name="_xlnm.Print_Area" localSheetId="33">ت.صحيه1!$A$1:$J$23</definedName>
    <definedName name="_xlnm.Print_Area" localSheetId="34">ت.صحيه2!$A$1:$J$22</definedName>
    <definedName name="_xlnm.Print_Area" localSheetId="35">ت.صحيه3!$A$1:$H$24</definedName>
    <definedName name="_xlnm.Print_Area" localSheetId="31">ت.كهربائيه1!$A$1:$L$23</definedName>
    <definedName name="_xlnm.Print_Area" localSheetId="32">ت.كهربائيه2!$A$1:$I$23</definedName>
    <definedName name="_xlnm.Print_Area" localSheetId="23">جص!$A$1:$I$23</definedName>
    <definedName name="_xlnm.Print_Area" localSheetId="18">حجر!$A$1:$H$16</definedName>
    <definedName name="_xlnm.Print_Area" localSheetId="20">رمل!$A$1:$H$24</definedName>
    <definedName name="_xlnm.Print_Area" localSheetId="30">شبابيك!$A$1:$J$24</definedName>
    <definedName name="_xlnm.Print_Area" localSheetId="15">طابوق!$A$1:$N$27</definedName>
    <definedName name="_xlnm.Print_Area" localSheetId="7">'عمارات تجاريه ج'!$A$1:$K$22</definedName>
    <definedName name="_xlnm.Print_Area" localSheetId="8">'عمارات تجاريه م'!$A$1:$J$18</definedName>
    <definedName name="_xlnm.Print_Area" localSheetId="25">كاشي!$A$1:$J$24</definedName>
    <definedName name="_xlnm.Print_Area" localSheetId="17">'مخطط الطابوق والبلوك'!$A$1:$M$29</definedName>
    <definedName name="_xlnm.Print_Area" localSheetId="36">'مواد انشائيه1'!$A$1:$L$23</definedName>
    <definedName name="_xlnm.Print_Area" localSheetId="37">'مواد انشائيه2'!$A$1:$I$22</definedName>
    <definedName name="_xlnm.Print_Area" localSheetId="39">'مواد انشائيه4'!$A$1:$J$23</definedName>
    <definedName name="_xlnm.Print_Area" localSheetId="2">مؤشرات!$A$1:$L$15</definedName>
  </definedNames>
  <calcPr calcId="144525"/>
</workbook>
</file>

<file path=xl/calcChain.xml><?xml version="1.0" encoding="utf-8"?>
<calcChain xmlns="http://schemas.openxmlformats.org/spreadsheetml/2006/main">
  <c r="G10" i="23" l="1"/>
  <c r="G11" i="23"/>
  <c r="G12" i="23"/>
  <c r="B21" i="10"/>
  <c r="C21" i="10"/>
  <c r="D21" i="10"/>
  <c r="E21" i="10"/>
  <c r="F21" i="10"/>
  <c r="G21" i="10"/>
  <c r="J10" i="12"/>
  <c r="J11" i="12"/>
  <c r="J12" i="12"/>
  <c r="J13" i="12"/>
  <c r="J14" i="12"/>
  <c r="J15" i="12"/>
  <c r="J16" i="12"/>
  <c r="J17" i="12"/>
  <c r="J18" i="12"/>
  <c r="J19" i="12"/>
  <c r="J20" i="12"/>
  <c r="J9" i="12"/>
  <c r="J21" i="12" s="1"/>
  <c r="K15" i="32"/>
  <c r="K16" i="32"/>
  <c r="K17" i="32"/>
  <c r="K18" i="32"/>
  <c r="K19" i="32"/>
  <c r="K20" i="32"/>
  <c r="K21" i="32"/>
  <c r="K22" i="32"/>
  <c r="K23" i="32"/>
  <c r="K24" i="32"/>
  <c r="K25" i="32"/>
  <c r="K14" i="32"/>
  <c r="J15" i="32"/>
  <c r="J16" i="32"/>
  <c r="J17" i="32"/>
  <c r="J18" i="32"/>
  <c r="J19" i="32"/>
  <c r="J20" i="32"/>
  <c r="J21" i="32"/>
  <c r="J22" i="32"/>
  <c r="J23" i="32"/>
  <c r="J24" i="32"/>
  <c r="J25" i="32"/>
  <c r="J14" i="32"/>
  <c r="H10" i="39"/>
  <c r="H11" i="39"/>
  <c r="H12" i="39"/>
  <c r="H13" i="39"/>
  <c r="H14" i="39"/>
  <c r="H15" i="39"/>
  <c r="H16" i="39"/>
  <c r="H17" i="39"/>
  <c r="H18" i="39"/>
  <c r="H19" i="39"/>
  <c r="H20" i="39"/>
  <c r="H9" i="39"/>
  <c r="B7" i="23" s="1"/>
  <c r="G7" i="23" s="1"/>
  <c r="G14" i="13"/>
  <c r="F14" i="13"/>
  <c r="E14" i="13"/>
  <c r="D14" i="13"/>
  <c r="C14" i="13"/>
  <c r="B14" i="13"/>
  <c r="B21" i="19"/>
  <c r="I10" i="12"/>
  <c r="I11" i="12"/>
  <c r="I12" i="12"/>
  <c r="I13" i="12"/>
  <c r="I14" i="12"/>
  <c r="I15" i="12"/>
  <c r="I16" i="12"/>
  <c r="I17" i="12"/>
  <c r="I18" i="12"/>
  <c r="I19" i="12"/>
  <c r="I20" i="12"/>
  <c r="I9" i="12"/>
  <c r="G21" i="19"/>
  <c r="E21" i="15"/>
  <c r="D21" i="15"/>
  <c r="I21" i="2"/>
  <c r="J13" i="21"/>
  <c r="K10" i="21"/>
  <c r="C21" i="15"/>
  <c r="B21" i="15"/>
  <c r="H21" i="39"/>
  <c r="F21" i="39"/>
  <c r="G21" i="39"/>
  <c r="D21" i="39"/>
  <c r="E21" i="39"/>
  <c r="B21" i="39"/>
  <c r="C21" i="39"/>
  <c r="I21" i="16"/>
  <c r="H21" i="16"/>
  <c r="G21" i="16"/>
  <c r="F21" i="16"/>
  <c r="E21" i="16"/>
  <c r="D21" i="16"/>
  <c r="C21" i="16"/>
  <c r="B21" i="16"/>
  <c r="K21" i="17"/>
  <c r="J21" i="17"/>
  <c r="I21" i="17"/>
  <c r="H21" i="17"/>
  <c r="G21" i="17"/>
  <c r="F21" i="17"/>
  <c r="E21" i="17"/>
  <c r="D21" i="17"/>
  <c r="C21" i="17"/>
  <c r="B21" i="17"/>
  <c r="E21" i="8"/>
  <c r="D21" i="8"/>
  <c r="I21" i="8"/>
  <c r="H21" i="8"/>
  <c r="G21" i="8"/>
  <c r="F21" i="8"/>
  <c r="C21" i="8"/>
  <c r="B21" i="8"/>
  <c r="I21" i="9"/>
  <c r="H21" i="9"/>
  <c r="G21" i="9"/>
  <c r="F21" i="9"/>
  <c r="E21" i="9"/>
  <c r="D21" i="9"/>
  <c r="C21" i="9"/>
  <c r="B21" i="9"/>
  <c r="G21" i="3"/>
  <c r="F21" i="3"/>
  <c r="E21" i="3"/>
  <c r="D21" i="3"/>
  <c r="C21" i="3"/>
  <c r="B21" i="3"/>
  <c r="I22" i="4"/>
  <c r="H22" i="4"/>
  <c r="G22" i="4"/>
  <c r="F22" i="4"/>
  <c r="E22" i="4"/>
  <c r="D22" i="4"/>
  <c r="C22" i="4"/>
  <c r="B22" i="4"/>
  <c r="H22" i="1"/>
  <c r="G22" i="1"/>
  <c r="F22" i="1"/>
  <c r="E22" i="1"/>
  <c r="D22" i="1"/>
  <c r="C22" i="1"/>
  <c r="B22" i="1"/>
  <c r="J21" i="2"/>
  <c r="H21" i="2"/>
  <c r="G21" i="2"/>
  <c r="F21" i="2"/>
  <c r="E21" i="2"/>
  <c r="D21" i="2"/>
  <c r="C21" i="2"/>
  <c r="B21" i="2"/>
  <c r="F22" i="24"/>
  <c r="E22" i="24"/>
  <c r="D22" i="24"/>
  <c r="C22" i="24"/>
  <c r="B22" i="24"/>
  <c r="H21" i="12"/>
  <c r="G21" i="12"/>
  <c r="F21" i="12"/>
  <c r="E21" i="12"/>
  <c r="D21" i="12"/>
  <c r="C21" i="12"/>
  <c r="B21" i="12"/>
  <c r="I21" i="11"/>
  <c r="H21" i="11"/>
  <c r="G21" i="11"/>
  <c r="F21" i="11"/>
  <c r="E21" i="11"/>
  <c r="D21" i="11"/>
  <c r="C21" i="11"/>
  <c r="B21" i="11"/>
  <c r="G22" i="6"/>
  <c r="F22" i="6"/>
  <c r="E22" i="6"/>
  <c r="D22" i="6"/>
  <c r="C22" i="6"/>
  <c r="B22" i="6"/>
  <c r="I21" i="29"/>
  <c r="H21" i="29"/>
  <c r="G21" i="29"/>
  <c r="F21" i="29"/>
  <c r="E21" i="29"/>
  <c r="D21" i="29"/>
  <c r="C21" i="29"/>
  <c r="B21" i="29"/>
  <c r="G23" i="5"/>
  <c r="F23" i="5"/>
  <c r="E23" i="5"/>
  <c r="D23" i="5"/>
  <c r="C23" i="5"/>
  <c r="B23" i="5"/>
  <c r="G22" i="7"/>
  <c r="F22" i="7"/>
  <c r="E22" i="7"/>
  <c r="D22" i="7"/>
  <c r="C22" i="7"/>
  <c r="B22" i="7"/>
  <c r="I21" i="18"/>
  <c r="H21" i="18"/>
  <c r="G21" i="18"/>
  <c r="F21" i="18"/>
  <c r="E21" i="18"/>
  <c r="D21" i="18"/>
  <c r="C21" i="18"/>
  <c r="B21" i="18"/>
  <c r="M26" i="32"/>
  <c r="L26" i="32"/>
  <c r="I26" i="32"/>
  <c r="H26" i="32"/>
  <c r="G26" i="32"/>
  <c r="F26" i="32"/>
  <c r="E26" i="32"/>
  <c r="D26" i="32"/>
  <c r="C26" i="32"/>
  <c r="B26" i="32"/>
  <c r="J20" i="22"/>
  <c r="I20" i="22"/>
  <c r="B20" i="22"/>
  <c r="H20" i="22"/>
  <c r="G20" i="22"/>
  <c r="F20" i="22"/>
  <c r="E20" i="22"/>
  <c r="D20" i="22"/>
  <c r="C20" i="22"/>
  <c r="E14" i="37"/>
  <c r="D14" i="37"/>
  <c r="C14" i="37"/>
  <c r="B14" i="37"/>
  <c r="F18" i="36"/>
  <c r="E18" i="36"/>
  <c r="D18" i="36"/>
  <c r="C18" i="36"/>
  <c r="B18" i="36"/>
  <c r="H14" i="34"/>
  <c r="G14" i="34"/>
  <c r="F14" i="34"/>
  <c r="E14" i="34"/>
  <c r="D14" i="34"/>
  <c r="C14" i="34"/>
  <c r="I16" i="28"/>
  <c r="H16" i="28"/>
  <c r="G16" i="28"/>
  <c r="F16" i="28"/>
  <c r="E16" i="28"/>
  <c r="D16" i="28"/>
  <c r="C16" i="28"/>
  <c r="J19" i="27"/>
  <c r="I19" i="27"/>
  <c r="H19" i="27"/>
  <c r="G19" i="27"/>
  <c r="F19" i="27"/>
  <c r="E19" i="27"/>
  <c r="D19" i="27"/>
  <c r="C19" i="27"/>
  <c r="J9" i="25"/>
  <c r="I9" i="25"/>
  <c r="H9" i="25"/>
  <c r="G9" i="25"/>
  <c r="F9" i="25"/>
  <c r="E9" i="25"/>
  <c r="D9" i="25"/>
  <c r="C9" i="25"/>
  <c r="D21" i="20"/>
  <c r="C21" i="20"/>
  <c r="B21" i="20"/>
  <c r="F21" i="19"/>
  <c r="E21" i="19"/>
  <c r="D21" i="19"/>
  <c r="C21" i="19"/>
  <c r="G15" i="21"/>
  <c r="D15" i="21"/>
  <c r="H15" i="21"/>
  <c r="F15" i="21"/>
  <c r="C15" i="21"/>
  <c r="I14" i="21"/>
  <c r="J12" i="21"/>
  <c r="J14" i="21"/>
  <c r="K14" i="21"/>
  <c r="K13" i="21"/>
  <c r="K12" i="21"/>
  <c r="J11" i="21"/>
  <c r="K11" i="21"/>
  <c r="I11" i="21"/>
  <c r="I12" i="21"/>
  <c r="I13" i="21"/>
  <c r="J10" i="21"/>
  <c r="I10" i="21"/>
  <c r="M10" i="21" s="1"/>
  <c r="I21" i="12" l="1"/>
  <c r="B17" i="23"/>
  <c r="G17" i="23" s="1"/>
  <c r="B15" i="23"/>
  <c r="G15" i="23" s="1"/>
  <c r="B13" i="23"/>
  <c r="G13" i="23" s="1"/>
  <c r="B9" i="23"/>
  <c r="G9" i="23" s="1"/>
  <c r="B18" i="23"/>
  <c r="G18" i="23" s="1"/>
  <c r="B16" i="23"/>
  <c r="G16" i="23" s="1"/>
  <c r="B14" i="23"/>
  <c r="G14" i="23" s="1"/>
  <c r="B8" i="23"/>
  <c r="G8" i="23" s="1"/>
  <c r="J26" i="32"/>
  <c r="K26" i="32"/>
  <c r="J15" i="21"/>
  <c r="I15" i="21"/>
  <c r="C19" i="23" l="1"/>
  <c r="E15" i="21" l="1"/>
  <c r="K15" i="21"/>
</calcChain>
</file>

<file path=xl/sharedStrings.xml><?xml version="1.0" encoding="utf-8"?>
<sst xmlns="http://schemas.openxmlformats.org/spreadsheetml/2006/main" count="1766" uniqueCount="483">
  <si>
    <t>المجموع</t>
  </si>
  <si>
    <t>Total</t>
  </si>
  <si>
    <t>ديالى</t>
  </si>
  <si>
    <t>بغداد</t>
  </si>
  <si>
    <t>بابل</t>
  </si>
  <si>
    <t>كربلاء</t>
  </si>
  <si>
    <t>النجف</t>
  </si>
  <si>
    <t>القادسية</t>
  </si>
  <si>
    <t>المثنى</t>
  </si>
  <si>
    <t>ذي قار</t>
  </si>
  <si>
    <t>واسط</t>
  </si>
  <si>
    <t>ميسان</t>
  </si>
  <si>
    <t>البصرة</t>
  </si>
  <si>
    <t>Diala</t>
  </si>
  <si>
    <t>Baghdad</t>
  </si>
  <si>
    <t>Al-Najaf</t>
  </si>
  <si>
    <t>Al-Qadisiya</t>
  </si>
  <si>
    <t>Al-Muthanna</t>
  </si>
  <si>
    <t>Thi-Qar</t>
  </si>
  <si>
    <t>Wasit</t>
  </si>
  <si>
    <t>Basrah</t>
  </si>
  <si>
    <t>Babylon</t>
  </si>
  <si>
    <t>Kerbela</t>
  </si>
  <si>
    <t>Maysan</t>
  </si>
  <si>
    <t>Governorate</t>
  </si>
  <si>
    <t>العدد</t>
  </si>
  <si>
    <t>Number</t>
  </si>
  <si>
    <t xml:space="preserve">Cost </t>
  </si>
  <si>
    <t>كركوك</t>
  </si>
  <si>
    <t>Karkuk</t>
  </si>
  <si>
    <t>المادة: تأسيسات كهربائية</t>
  </si>
  <si>
    <t>بوري</t>
  </si>
  <si>
    <t>سنك</t>
  </si>
  <si>
    <t>حمام كامل ملون</t>
  </si>
  <si>
    <t>اخرى</t>
  </si>
  <si>
    <t>طن</t>
  </si>
  <si>
    <t>سركت بريكر</t>
  </si>
  <si>
    <t>خشبية</t>
  </si>
  <si>
    <t>حديدية</t>
  </si>
  <si>
    <t>المنيوم</t>
  </si>
  <si>
    <t>انابيب بلاستيكية</t>
  </si>
  <si>
    <t>حنفيات</t>
  </si>
  <si>
    <t>م</t>
  </si>
  <si>
    <t>m</t>
  </si>
  <si>
    <t>عادي</t>
  </si>
  <si>
    <t>فني</t>
  </si>
  <si>
    <t>بلكات</t>
  </si>
  <si>
    <t>سويج رئيسي</t>
  </si>
  <si>
    <t>سويجات</t>
  </si>
  <si>
    <t>المحافظـة</t>
  </si>
  <si>
    <t>المحافظـــة</t>
  </si>
  <si>
    <t>المحافظــــة</t>
  </si>
  <si>
    <t>Table (16)</t>
  </si>
  <si>
    <t>المحافظة</t>
  </si>
  <si>
    <t xml:space="preserve">منهول </t>
  </si>
  <si>
    <t>انابيب آهين</t>
  </si>
  <si>
    <t>المحافظــة</t>
  </si>
  <si>
    <t>فرفوري</t>
  </si>
  <si>
    <t>موزائيك</t>
  </si>
  <si>
    <t>موزائيك صب موقعي</t>
  </si>
  <si>
    <t>مرمر</t>
  </si>
  <si>
    <t>سيراميك</t>
  </si>
  <si>
    <t>شتايكر</t>
  </si>
  <si>
    <t>صبات درج</t>
  </si>
  <si>
    <t>عدد</t>
  </si>
  <si>
    <t>لتر</t>
  </si>
  <si>
    <t>متر</t>
  </si>
  <si>
    <t>لباد</t>
  </si>
  <si>
    <t>مبيد حشرات</t>
  </si>
  <si>
    <t>مانع الرطوبة</t>
  </si>
  <si>
    <t>محجر</t>
  </si>
  <si>
    <t>تيل مانع حشرات</t>
  </si>
  <si>
    <t>قير</t>
  </si>
  <si>
    <t>زجاج</t>
  </si>
  <si>
    <t>Table (3)</t>
  </si>
  <si>
    <t>عدد الغرف</t>
  </si>
  <si>
    <t xml:space="preserve">عدد الدكاكين </t>
  </si>
  <si>
    <t>مساحة العرصة</t>
  </si>
  <si>
    <t>مساحة البناء</t>
  </si>
  <si>
    <t>الكلفة التخمينية</t>
  </si>
  <si>
    <t>المحافظــــــــة</t>
  </si>
  <si>
    <t>مساحة البناء (م²)</t>
  </si>
  <si>
    <t xml:space="preserve">الكلفة التخمينية  </t>
  </si>
  <si>
    <t>جديـــــــــــــــــــــــد</t>
  </si>
  <si>
    <t xml:space="preserve">إضافــــــــــــــــــــــــة </t>
  </si>
  <si>
    <t>Table( 2 )</t>
  </si>
  <si>
    <t>Cost</t>
  </si>
  <si>
    <t>Table (15)</t>
  </si>
  <si>
    <t>عمال غير ماهرين</t>
  </si>
  <si>
    <t>عمال شبه ماهرين</t>
  </si>
  <si>
    <t>عمال ماهرين</t>
  </si>
  <si>
    <t>Unskilled Workers</t>
  </si>
  <si>
    <t>Semi Skilled Workers</t>
  </si>
  <si>
    <t>Skilled Workers</t>
  </si>
  <si>
    <t>معدل عدد</t>
  </si>
  <si>
    <t>الاجور</t>
  </si>
  <si>
    <t>Wages</t>
  </si>
  <si>
    <t>قيمة المواد الانشائية</t>
  </si>
  <si>
    <t>الأجور المدفوعة</t>
  </si>
  <si>
    <t>الكلفة الكلية</t>
  </si>
  <si>
    <t>Paid wages</t>
  </si>
  <si>
    <t>شيش</t>
  </si>
  <si>
    <t xml:space="preserve">طن </t>
  </si>
  <si>
    <t>Table ( 5 )</t>
  </si>
  <si>
    <t>عدد الطوابق</t>
  </si>
  <si>
    <t>عدد الشقق</t>
  </si>
  <si>
    <t>عدد الدكاكين</t>
  </si>
  <si>
    <t xml:space="preserve">مساحة العرصة </t>
  </si>
  <si>
    <t>Table ( 6 )</t>
  </si>
  <si>
    <t>TOTAL</t>
  </si>
  <si>
    <t xml:space="preserve">عدد الطوابق </t>
  </si>
  <si>
    <t>مقاوم</t>
  </si>
  <si>
    <t>ابيض</t>
  </si>
  <si>
    <t>Table (13)</t>
  </si>
  <si>
    <t>عدد المعامل</t>
  </si>
  <si>
    <t>عدد الورش</t>
  </si>
  <si>
    <t>عدد الأبنية الصناعية الأخرى</t>
  </si>
  <si>
    <t>مساحة العرصة (م²)</t>
  </si>
  <si>
    <t>عدد الفنادق</t>
  </si>
  <si>
    <t xml:space="preserve">     الكلفة التخمينية   </t>
  </si>
  <si>
    <t xml:space="preserve">الكلفة التخمينية </t>
  </si>
  <si>
    <t xml:space="preserve">  الكلفة التخمينية  </t>
  </si>
  <si>
    <t xml:space="preserve">الكلفة التخمينية           </t>
  </si>
  <si>
    <t xml:space="preserve">الكلفة التخمينية      </t>
  </si>
  <si>
    <t>L</t>
  </si>
  <si>
    <t>(000 I.D.)</t>
  </si>
  <si>
    <t>m²</t>
  </si>
  <si>
    <t>No.</t>
  </si>
  <si>
    <t>m³</t>
  </si>
  <si>
    <t>ton</t>
  </si>
  <si>
    <t xml:space="preserve">Area of Land    </t>
  </si>
  <si>
    <t xml:space="preserve">Area of Building </t>
  </si>
  <si>
    <t xml:space="preserve">Area of Land </t>
  </si>
  <si>
    <t xml:space="preserve">Est. Cost </t>
  </si>
  <si>
    <t xml:space="preserve">      Est. Cost</t>
  </si>
  <si>
    <t>المحافظه</t>
  </si>
  <si>
    <t xml:space="preserve">Building Area </t>
  </si>
  <si>
    <t xml:space="preserve">Land Area </t>
  </si>
  <si>
    <t>workshops</t>
  </si>
  <si>
    <t>Est. Cost</t>
  </si>
  <si>
    <t>Hotels</t>
  </si>
  <si>
    <t>Shops</t>
  </si>
  <si>
    <t xml:space="preserve"> Shops</t>
  </si>
  <si>
    <t xml:space="preserve"> Hotels</t>
  </si>
  <si>
    <t xml:space="preserve">Est.Cost </t>
  </si>
  <si>
    <t>Stone</t>
  </si>
  <si>
    <t>New Building</t>
  </si>
  <si>
    <t>بناء جديد</t>
  </si>
  <si>
    <t>irons</t>
  </si>
  <si>
    <t>Flats</t>
  </si>
  <si>
    <t>New buildings</t>
  </si>
  <si>
    <t xml:space="preserve">خشب صاج    </t>
  </si>
  <si>
    <t xml:space="preserve">خشب جام           </t>
  </si>
  <si>
    <t>Ton</t>
  </si>
  <si>
    <t>Eest.Cost</t>
  </si>
  <si>
    <t>New</t>
  </si>
  <si>
    <t>Rooms</t>
  </si>
  <si>
    <t xml:space="preserve">     No.</t>
  </si>
  <si>
    <t xml:space="preserve">   No.</t>
  </si>
  <si>
    <t xml:space="preserve">No. </t>
  </si>
  <si>
    <t xml:space="preserve"> شبابيك</t>
  </si>
  <si>
    <t>Aluminum</t>
  </si>
  <si>
    <t>Wire</t>
  </si>
  <si>
    <t>Iron</t>
  </si>
  <si>
    <t>Normal</t>
  </si>
  <si>
    <t>Other</t>
  </si>
  <si>
    <t>Art</t>
  </si>
  <si>
    <t>Glass</t>
  </si>
  <si>
    <t>Taps</t>
  </si>
  <si>
    <t xml:space="preserve">تراب         </t>
  </si>
  <si>
    <t xml:space="preserve"> جص</t>
  </si>
  <si>
    <t xml:space="preserve"> تأسيسات صحية            </t>
  </si>
  <si>
    <t xml:space="preserve"> تأسيسات صحية</t>
  </si>
  <si>
    <t xml:space="preserve"> مواد انشائية اخرى</t>
  </si>
  <si>
    <t>Other Constructions Material</t>
  </si>
  <si>
    <t xml:space="preserve"> بلوك        </t>
  </si>
  <si>
    <t xml:space="preserve"> طابوق</t>
  </si>
  <si>
    <t xml:space="preserve"> تأسيسات كهربائية</t>
  </si>
  <si>
    <t xml:space="preserve">        أبواب</t>
  </si>
  <si>
    <t>حصى</t>
  </si>
  <si>
    <t xml:space="preserve"> رمل</t>
  </si>
  <si>
    <t>Sand</t>
  </si>
  <si>
    <t xml:space="preserve">Residential </t>
  </si>
  <si>
    <t>السنه</t>
  </si>
  <si>
    <t>دكتات</t>
  </si>
  <si>
    <t>cost</t>
  </si>
  <si>
    <t xml:space="preserve">المجمـــوع    </t>
  </si>
  <si>
    <t>م²</t>
  </si>
  <si>
    <t>n.</t>
  </si>
  <si>
    <t>الكلفة التخمينيه</t>
  </si>
  <si>
    <t>ابنيه جديدة</t>
  </si>
  <si>
    <t>cement</t>
  </si>
  <si>
    <t>م³</t>
  </si>
  <si>
    <t>تاسيسات صحية</t>
  </si>
  <si>
    <t>فلنتكـوت عازل</t>
  </si>
  <si>
    <t>متوسط عدد العاملين (الف)</t>
  </si>
  <si>
    <t>عدد الدور المشيده (الف)</t>
  </si>
  <si>
    <t>NO.</t>
  </si>
  <si>
    <t>Table(1 )</t>
  </si>
  <si>
    <t>مساحة البناء م²</t>
  </si>
  <si>
    <t>مكسر</t>
  </si>
  <si>
    <t>اسود</t>
  </si>
  <si>
    <t>احمر</t>
  </si>
  <si>
    <t>Ceramics</t>
  </si>
  <si>
    <t>العدد : بالالف</t>
  </si>
  <si>
    <t>الكلفه:الف دينار</t>
  </si>
  <si>
    <r>
      <t>مساحة العرصة (م</t>
    </r>
    <r>
      <rPr>
        <b/>
        <sz val="11"/>
        <rFont val="Calibri"/>
        <family val="2"/>
      </rPr>
      <t>²)</t>
    </r>
  </si>
  <si>
    <t xml:space="preserve">  الكلفة التخمينية        </t>
  </si>
  <si>
    <t>الاجور:الف دينار</t>
  </si>
  <si>
    <t xml:space="preserve">      عادي</t>
  </si>
  <si>
    <t xml:space="preserve">      عقاري</t>
  </si>
  <si>
    <t xml:space="preserve">     جمهوري</t>
  </si>
  <si>
    <t xml:space="preserve">     المجموع   </t>
  </si>
  <si>
    <t xml:space="preserve">     حجم كبير</t>
  </si>
  <si>
    <t xml:space="preserve">   حجم متوسط</t>
  </si>
  <si>
    <t xml:space="preserve">    حجم صغير</t>
  </si>
  <si>
    <t xml:space="preserve">Small size   </t>
  </si>
  <si>
    <t xml:space="preserve">     المجموع</t>
  </si>
  <si>
    <t xml:space="preserve">Total      </t>
  </si>
  <si>
    <t xml:space="preserve">       مقطع</t>
  </si>
  <si>
    <t xml:space="preserve">        خام</t>
  </si>
  <si>
    <t xml:space="preserve">Raw       </t>
  </si>
  <si>
    <t xml:space="preserve">      المجموع</t>
  </si>
  <si>
    <t xml:space="preserve">Total         </t>
  </si>
  <si>
    <t>حجر</t>
  </si>
  <si>
    <t xml:space="preserve">Meduim size   </t>
  </si>
  <si>
    <r>
      <t>م</t>
    </r>
    <r>
      <rPr>
        <b/>
        <sz val="11"/>
        <rFont val="Calibri"/>
        <family val="2"/>
      </rPr>
      <t>²</t>
    </r>
  </si>
  <si>
    <r>
      <t>m</t>
    </r>
    <r>
      <rPr>
        <b/>
        <sz val="11"/>
        <rFont val="Calibri"/>
        <family val="2"/>
      </rPr>
      <t>²</t>
    </r>
  </si>
  <si>
    <t xml:space="preserve">      شيلمان</t>
  </si>
  <si>
    <t>الكلفة</t>
  </si>
  <si>
    <t>كلفة</t>
  </si>
  <si>
    <t xml:space="preserve"> الكلفة</t>
  </si>
  <si>
    <t xml:space="preserve">     الكلفة                    </t>
  </si>
  <si>
    <t xml:space="preserve">       سلك</t>
  </si>
  <si>
    <t xml:space="preserve">     مراحيض</t>
  </si>
  <si>
    <t xml:space="preserve">Toilets     </t>
  </si>
  <si>
    <t xml:space="preserve">       بانيو</t>
  </si>
  <si>
    <t xml:space="preserve">     مغاسل</t>
  </si>
  <si>
    <r>
      <t>م</t>
    </r>
    <r>
      <rPr>
        <b/>
        <sz val="11"/>
        <rFont val="Aharoni"/>
        <charset val="177"/>
      </rPr>
      <t>²</t>
    </r>
  </si>
  <si>
    <r>
      <t>m</t>
    </r>
    <r>
      <rPr>
        <b/>
        <sz val="11"/>
        <rFont val="Aharoni"/>
        <charset val="177"/>
      </rPr>
      <t>²</t>
    </r>
  </si>
  <si>
    <r>
      <t>م</t>
    </r>
    <r>
      <rPr>
        <b/>
        <sz val="11"/>
        <rFont val="Aharoni"/>
        <charset val="177"/>
      </rPr>
      <t>³</t>
    </r>
  </si>
  <si>
    <r>
      <t>m</t>
    </r>
    <r>
      <rPr>
        <b/>
        <sz val="11"/>
        <rFont val="Aharoni"/>
        <charset val="177"/>
      </rPr>
      <t>³</t>
    </r>
  </si>
  <si>
    <t xml:space="preserve">   سقوف ثانويه</t>
  </si>
  <si>
    <t xml:space="preserve">   شبابيك الدكتات</t>
  </si>
  <si>
    <t>Republican</t>
  </si>
  <si>
    <t>Real Estate</t>
  </si>
  <si>
    <t xml:space="preserve">      ثرمستون</t>
  </si>
  <si>
    <t>pluge</t>
  </si>
  <si>
    <t>Dust</t>
  </si>
  <si>
    <t>Secondary ceilings</t>
  </si>
  <si>
    <t xml:space="preserve">         كتائب الشبابيك</t>
  </si>
  <si>
    <t>Resistant</t>
  </si>
  <si>
    <t xml:space="preserve">Bath tub    </t>
  </si>
  <si>
    <t>Others</t>
  </si>
  <si>
    <t>Rubber</t>
  </si>
  <si>
    <t xml:space="preserve">دور سكن  </t>
  </si>
  <si>
    <t xml:space="preserve">Dwelling </t>
  </si>
  <si>
    <t xml:space="preserve">العمارات السكنية </t>
  </si>
  <si>
    <t xml:space="preserve">العمارات التجارية </t>
  </si>
  <si>
    <t>Commercial</t>
  </si>
  <si>
    <t xml:space="preserve">أبنية  صناعية  </t>
  </si>
  <si>
    <t>Industrial</t>
  </si>
  <si>
    <t xml:space="preserve">أبنية  تجارية </t>
  </si>
  <si>
    <t xml:space="preserve">المجموع     </t>
  </si>
  <si>
    <t>انواع البناء</t>
  </si>
  <si>
    <t xml:space="preserve"> بلاط الارضية     (كاشي)</t>
  </si>
  <si>
    <t>Million</t>
  </si>
  <si>
    <t>النسبة المئوية</t>
  </si>
  <si>
    <t>Thrmeston</t>
  </si>
  <si>
    <t>Marble</t>
  </si>
  <si>
    <t>Mosaic</t>
  </si>
  <si>
    <t>Floor tile</t>
  </si>
  <si>
    <t xml:space="preserve">Mosaic </t>
  </si>
  <si>
    <t xml:space="preserve">cost </t>
  </si>
  <si>
    <t>Iron fence</t>
  </si>
  <si>
    <t>Theil prevent insects</t>
  </si>
  <si>
    <t>Tar</t>
  </si>
  <si>
    <t>Duct</t>
  </si>
  <si>
    <t>Insecticide</t>
  </si>
  <si>
    <t>Flintcoat</t>
  </si>
  <si>
    <t>Duct windows</t>
  </si>
  <si>
    <t>Cast iron</t>
  </si>
  <si>
    <t>Wooden</t>
  </si>
  <si>
    <t>Tube</t>
  </si>
  <si>
    <t>Washbasin</t>
  </si>
  <si>
    <t>Slighted tubes</t>
  </si>
  <si>
    <t>Factories</t>
  </si>
  <si>
    <t>Other industrial buildings</t>
  </si>
  <si>
    <t>Addition</t>
  </si>
  <si>
    <t xml:space="preserve">  Rooms</t>
  </si>
  <si>
    <t>Red</t>
  </si>
  <si>
    <t>Black</t>
  </si>
  <si>
    <t>White</t>
  </si>
  <si>
    <t>Moisture Anti</t>
  </si>
  <si>
    <t xml:space="preserve">Big size   </t>
  </si>
  <si>
    <t xml:space="preserve">Broken    </t>
  </si>
  <si>
    <t>Broken</t>
  </si>
  <si>
    <t>ملاحظة:</t>
  </si>
  <si>
    <t>*اخرى</t>
  </si>
  <si>
    <t>اضافات البناء</t>
  </si>
  <si>
    <t>أضافات البناء</t>
  </si>
  <si>
    <t>العدد : الف طابوقه</t>
  </si>
  <si>
    <t>الكلفه : الف دينار</t>
  </si>
  <si>
    <t>العدد : الف بلوكه</t>
  </si>
  <si>
    <t xml:space="preserve"> *الاخرى : تشمل الاجور المدفوعة للمهندسين والاداريين والحراس</t>
  </si>
  <si>
    <t xml:space="preserve">الكلفة : الف دينار </t>
  </si>
  <si>
    <t>Dwellings Built</t>
  </si>
  <si>
    <t>AverageNumber of Employees</t>
  </si>
  <si>
    <t>Value ​​of Construction materials</t>
  </si>
  <si>
    <t>Residential Buildings</t>
  </si>
  <si>
    <t>WagesPaid</t>
  </si>
  <si>
    <t>Type of  Building</t>
  </si>
  <si>
    <t xml:space="preserve">New Dwellings </t>
  </si>
  <si>
    <t>Flour</t>
  </si>
  <si>
    <t>Additions</t>
  </si>
  <si>
    <t xml:space="preserve">Other Endustrial </t>
  </si>
  <si>
    <t xml:space="preserve">  Cement Bricks</t>
  </si>
  <si>
    <t>Floor Tile</t>
  </si>
  <si>
    <t xml:space="preserve">Con. ( 16)        </t>
  </si>
  <si>
    <t>Windows</t>
  </si>
  <si>
    <t>Steps to Staires</t>
  </si>
  <si>
    <t>Frame For Windows</t>
  </si>
  <si>
    <t>TotalCost</t>
  </si>
  <si>
    <t>Value of construction Materials</t>
  </si>
  <si>
    <t xml:space="preserve"> year</t>
  </si>
  <si>
    <t>Est.Cost</t>
  </si>
  <si>
    <t>7.158.371</t>
  </si>
  <si>
    <t>6.603.278</t>
  </si>
  <si>
    <t>Thousand</t>
  </si>
  <si>
    <t>Porcelain</t>
  </si>
  <si>
    <t>Total Cost</t>
  </si>
  <si>
    <t xml:space="preserve"> دور السكن (الجديدة ) المنجزة  حسب المحافظات  لسنة 2015</t>
  </si>
  <si>
    <t xml:space="preserve">  الاضافات لدور السكن المنجزة  حسب المحافظات لسنة 2015</t>
  </si>
  <si>
    <t xml:space="preserve"> العمارات السكنية (الجديدة ) المنجزة  في القطاع الخاص حسب المحافظات لسنة 2015</t>
  </si>
  <si>
    <t>العمارات التجارية (الجديدة ) وملحقاتها المنجزة  حسب المحافظات لسنة 2015</t>
  </si>
  <si>
    <t xml:space="preserve">العمارات التجارية (المضافة) وملحقاتها المنجزة  حسب المحافظات لسنة 2015 </t>
  </si>
  <si>
    <t xml:space="preserve"> الابنية الصناعية (الجديدة )المنجزة في القطاع الخاص حسب المحافظات لسنة 2015</t>
  </si>
  <si>
    <t xml:space="preserve"> الابنية الصناعية (المضافة) المنجزة في القطاع الخاص حسب المحافظات لسنة 2015</t>
  </si>
  <si>
    <t>wasit</t>
  </si>
  <si>
    <t xml:space="preserve"> الابنية (المضافة )المنجزة لاغراض التجارة في القطاع الخاص حسب المحافظات لسنة 2015</t>
  </si>
  <si>
    <t>ملاحظة :لم يتم منح اجازة لتشييد للعمارات التجارية المضافة لسنة 2015 للمحافظات المتبقية .</t>
  </si>
  <si>
    <t>ملاحظة :لم يتم منح اجازة لتشييد الابنية الصناعية لسنة 2015 للمحافظات المتبقية .</t>
  </si>
  <si>
    <t>ملاحظة :لم يتم منح اجازة أضافة للابنية الصناعية لسنة 2015 للمحافظات المتبقية .</t>
  </si>
  <si>
    <t xml:space="preserve"> العاملين ومجموع الاجور المدفوعة لهم حسب اصنافهم حسب المحافظات لسنة 2015  </t>
  </si>
  <si>
    <t xml:space="preserve">  QUANTITY AND COSTS FOR THE BUILDINGS MATERIAL BY GOVERNORAT  2015</t>
  </si>
  <si>
    <t xml:space="preserve">             QUANTITY AND COSTS FOR THE BUILDINGS MATERIAL BY GOVERNORAT  2015                     </t>
  </si>
  <si>
    <t>QUANTITY AND COSTS FOR THE BUILDINGS MATERIAL BY GOVERNORAT  2015</t>
  </si>
  <si>
    <t>QUANTITY AND COSTS FOR THE  BUILDINGS MATERIAL BY GOVERNORAT  2015</t>
  </si>
  <si>
    <t xml:space="preserve">                QUANTITY AND COSTS FOR THE  BUILDINGS MATERIAL BYGOVERNORAT  2015</t>
  </si>
  <si>
    <t xml:space="preserve">        QUANTITY AND COSTS FOR THE BUILDINGS MATERIAL BYGOVERNORAT  2015</t>
  </si>
  <si>
    <t xml:space="preserve">كمية وقيمة المواد الانشائية المستخدمة في البناء حسب المحافظات لسنة 2015 </t>
  </si>
  <si>
    <t xml:space="preserve">QUANTITY AND COSTS FOR THE BUILDINGS MATERIAL BY GOVERNORAT  2015 </t>
  </si>
  <si>
    <t>المثنــــى</t>
  </si>
  <si>
    <t xml:space="preserve">كمية وقيمة المواد الانشائية المستخدمةفي البناء حسب المحافظات لسنة 2015 </t>
  </si>
  <si>
    <t>QUANTITY AND COSTS FOR THE  BUILDINGS MATERIAL BYGOVERNORAT  2015</t>
  </si>
  <si>
    <t xml:space="preserve">QUANTITY AND COSTS FOR THE  BUILDINGS MATERIAL BY GOVERNORAT FOR THE  YEAR 2015                                                                                                                                                        </t>
  </si>
  <si>
    <t xml:space="preserve">كمية وقيمة المواد الانشائية المستخدمة في البناء حسب المحافظات لسنة 2015  </t>
  </si>
  <si>
    <t xml:space="preserve">QUANTITY AND COSTS FOR THE  BUILDINGS MATERIAL BY GOVERNORAT  2015 </t>
  </si>
  <si>
    <t xml:space="preserve">QUANTITY AND COSTS FOR THE BUILDINGS MATERIAL BY GOVERNORAT  2015                                                                                </t>
  </si>
  <si>
    <t xml:space="preserve"> QUANTITY AND COSTS FOR THE  BUILDINGS MATERIAL BY GOVERNORAT    2015                                                                                               </t>
  </si>
  <si>
    <t xml:space="preserve">        QUANTITY AND COSTS FOR THE BUILDINGS MATERIAL BY GOVERNORAT  2015                                          </t>
  </si>
  <si>
    <t xml:space="preserve">           QUANTITY AND COSTS FOR THE BUILDINGS MATERIAL BY GOVERNORAT 2015                                              </t>
  </si>
  <si>
    <t>ملاحظة :لم تردنا اجازة بناء بالنسبة لمحافظات (نينوى ,الانبار ,صلاح الدين)  لسنة 2015 بسبب الوضع الامني .كما لم تردنا بيانات محافظة ميسان</t>
  </si>
  <si>
    <t>Floor</t>
  </si>
  <si>
    <t>Addition Building</t>
  </si>
  <si>
    <t xml:space="preserve">  EXECUTED OF  ADDITION INDUSTRIAL BULDING  IN THE PRIVATE SECTOR BY GOVERNORATE FOR THE YAER 2015</t>
  </si>
  <si>
    <t>EXECUTED OF NEW INDUSTRIAL BUILDINGS  IN THE PRIVATE SECTOR BY GOVERNORATE FOR THE YAER 2015</t>
  </si>
  <si>
    <t>EXECUTED OF ADDITION COMMERCIAL BUILDINGS IN THE PRIVATE SECTOR BY GOVERNORATE  2015</t>
  </si>
  <si>
    <t xml:space="preserve">  EXECUTED OF NEW COMMERCIAL BUILDING IN THE PRIVATE SECTOR BY GOVERNORATE   2015</t>
  </si>
  <si>
    <t>EXECUTED OF RESIDENTIAL BUILDINGS IN THE PRIVATE SECTOR BY GOVERNORATE  2015</t>
  </si>
  <si>
    <t xml:space="preserve">  EXECUTED OF ADDITION TO HOUSING CONSTRUCTION IN THE PRIVATE SECTOR BY GOVERNORATE  2015 </t>
  </si>
  <si>
    <t>EXECUTED OF DWELLINGS IN THE PRIVATE SECTOR BY GOVERNORATE  2015</t>
  </si>
  <si>
    <t>EXECUTED OF NEW COMMERCIAL  BULDING IN THE PRIVATE SECTOR BY GOVERNORATE 2015</t>
  </si>
  <si>
    <r>
      <t xml:space="preserve">                            المؤشرات الرئيسة لتقديرات الابنية المنجزة </t>
    </r>
    <r>
      <rPr>
        <b/>
        <sz val="11"/>
        <rFont val="Calibri"/>
        <family val="2"/>
      </rPr>
      <t xml:space="preserve">̽ </t>
    </r>
    <r>
      <rPr>
        <b/>
        <sz val="11"/>
        <rFont val="Arial"/>
        <family val="2"/>
      </rPr>
      <t>في القطاع الخاص حسب أنواع البناء لسنة 2015</t>
    </r>
  </si>
  <si>
    <t xml:space="preserve">Key INDICATORS ESTIMATION FOR COMPLETED BUILDINGS IN THE PRIVATE SECTOR BY TYPES OF BUILDING 2015          </t>
  </si>
  <si>
    <t xml:space="preserve"> EXECUTED OF ADDITION BUILDING FOR THE COMMERCIAL PURPOSES IN THE PRIVATE SECTOR BY GOVERNORATE  2015</t>
  </si>
  <si>
    <t xml:space="preserve">ملاحظة : لم تتوفر بيانات محافظات (نينوى ,الانبار, صلاح الدين) بسبب الوضع الامني </t>
  </si>
  <si>
    <t xml:space="preserve"> EMPLOYEES AND WAGES IN THE PRIVATE SECTOR BY Kind FOR GOVERNORATE  2015</t>
  </si>
  <si>
    <t xml:space="preserve">كمية وكلفة المواد الانشائية المستخدمة حسب المحافظات لسنة 2015 </t>
  </si>
  <si>
    <t xml:space="preserve">كمية وكلفة المواد الانشائية المستخدمة حسب المحافظات لسنة 2015  </t>
  </si>
  <si>
    <t xml:space="preserve">كمية وكلفة المواد الانشائية المستخدمة حسب المحافظات لسنة2015 </t>
  </si>
  <si>
    <t>كمية وكلفة المواد الانشائية المستخدمة حسب المحافظات لسنة 2015  (الكلفة : الف دينار )</t>
  </si>
  <si>
    <t>Grits</t>
  </si>
  <si>
    <t>I Beam Iron</t>
  </si>
  <si>
    <t xml:space="preserve">كمية وكلفة المواد الانشائية المستخدمة في البناء حسب المحافظات لسنة 2015 </t>
  </si>
  <si>
    <t xml:space="preserve">كمية وكلفة المواد الانشائية المستخدمة في البناء حسب المحافظات لسنة 2015  </t>
  </si>
  <si>
    <t>Gypsum</t>
  </si>
  <si>
    <t>Concret tiles</t>
  </si>
  <si>
    <t xml:space="preserve">Teak Wood </t>
  </si>
  <si>
    <t>Spruce Wood</t>
  </si>
  <si>
    <t>Pipe</t>
  </si>
  <si>
    <t xml:space="preserve"> Main switch</t>
  </si>
  <si>
    <t>Switches</t>
  </si>
  <si>
    <t>Electrical Installation</t>
  </si>
  <si>
    <t>Cercket Breaker</t>
  </si>
  <si>
    <t>Main hole</t>
  </si>
  <si>
    <t xml:space="preserve">         Plastic Pipes</t>
  </si>
  <si>
    <t>Sanitary Installation</t>
  </si>
  <si>
    <t>Sink</t>
  </si>
  <si>
    <t xml:space="preserve">Color Bathroom </t>
  </si>
  <si>
    <t xml:space="preserve">كلفة المواد الانشائية المستخدمة والاجور المدفوعة لابنية القطاع الخاص حسب المحافظات لسنة 2015 </t>
  </si>
  <si>
    <t>COST OF CONSTRUCTION MATERIAL WAGESTRANSPORT IN THE PRIVATE SECTOR  BY GOVERNORATE  2015</t>
  </si>
  <si>
    <t>ملاحظة : عدم توفر بيانات محافظات (نينوى ، الانبار ، صلاح الدين)  بسبب الظرف الامني لسنة 2015</t>
  </si>
  <si>
    <t>الكلفة :الف دينار</t>
  </si>
  <si>
    <r>
      <t xml:space="preserve">      ا</t>
    </r>
    <r>
      <rPr>
        <b/>
        <sz val="11"/>
        <rFont val="Arial"/>
        <family val="2"/>
      </rPr>
      <t>لكلفة :الف دينار</t>
    </r>
  </si>
  <si>
    <t xml:space="preserve">ملاحظة : لم تتوفر بيانات للمحافظات (  نينوى ،الانبار ،صلاح الدين ) بسبب الوضع الامني </t>
  </si>
  <si>
    <t>TOTAL COST OF BUILDING IN THE PRIVATE SECTOR FOR  (2003 -2015)</t>
  </si>
  <si>
    <t xml:space="preserve"> </t>
  </si>
  <si>
    <t>Table (7)</t>
  </si>
  <si>
    <t xml:space="preserve"> جدول ( 8)</t>
  </si>
  <si>
    <t>Table (8 )</t>
  </si>
  <si>
    <t xml:space="preserve"> Table(9)     Additions Building </t>
  </si>
  <si>
    <t>Table (10 )</t>
  </si>
  <si>
    <t xml:space="preserve">             الابنية (الجديدة ) المنجزة لاغراض التجارة في القطاع الخاص حسب المحافظات لسنة 2015</t>
  </si>
  <si>
    <t xml:space="preserve"> جدول ( 11 )</t>
  </si>
  <si>
    <t>Table:14</t>
  </si>
  <si>
    <r>
      <t>ا</t>
    </r>
    <r>
      <rPr>
        <b/>
        <sz val="11"/>
        <color theme="1"/>
        <rFont val="Arial"/>
        <family val="2"/>
      </rPr>
      <t>لعدد :الف طابوقة</t>
    </r>
  </si>
  <si>
    <t xml:space="preserve">Con. ( 14)  </t>
  </si>
  <si>
    <t xml:space="preserve">Con.  (14) </t>
  </si>
  <si>
    <t>Con.( 14)</t>
  </si>
  <si>
    <t>Con. (14)</t>
  </si>
  <si>
    <t>FollowingTable ( 14 )</t>
  </si>
  <si>
    <t>Con. (14)         Doors</t>
  </si>
  <si>
    <t xml:space="preserve">Con. (14) </t>
  </si>
  <si>
    <t xml:space="preserve">con. ( 14 )              Other constuction material                                           </t>
  </si>
  <si>
    <t xml:space="preserve">Table (4)   Additions </t>
  </si>
  <si>
    <t xml:space="preserve">Table 14 </t>
  </si>
  <si>
    <t>Al-Muthanaa</t>
  </si>
  <si>
    <t xml:space="preserve">*ملاحظة : لم تتوفر بيانات للمواد الانشائية الاخرى لمحافظات (نينوى ،الانبار  ،صلاح الدين)  بسبب الوضع الامني </t>
  </si>
  <si>
    <t>الكلفة:الف دينار</t>
  </si>
  <si>
    <t>جدول (1)</t>
  </si>
  <si>
    <t>جدول (2)</t>
  </si>
  <si>
    <t>جدول (3)              دور جديدة</t>
  </si>
  <si>
    <t>جدول (4)    اضافات البناء</t>
  </si>
  <si>
    <t>جدول (5)</t>
  </si>
  <si>
    <t>جدول (6)</t>
  </si>
  <si>
    <t>جدول (7)</t>
  </si>
  <si>
    <t>جدول (9)</t>
  </si>
  <si>
    <t>جدول ( 10)</t>
  </si>
  <si>
    <t>جدول  (15)</t>
  </si>
  <si>
    <t xml:space="preserve">   ملاحظة :لم يتم منح  اجازة لتشييد العمارات السكنية الجديدة لسنة 2015 للمحافظات المتبقية .</t>
  </si>
  <si>
    <t>*</t>
  </si>
  <si>
    <t xml:space="preserve">تم حذف جدول(6) للعمارات السكنية المضافة لعدم توفر البيانات (جداول صفرية )  </t>
  </si>
  <si>
    <t>ملاحظة :بالنسبة للكازينوهات والمطاعم والابنية التجارية الاخرى لم ترد لنا اي اجازة اضافة لسنة 2015</t>
  </si>
  <si>
    <t xml:space="preserve">ملاحظة : بالنسبة للكازينوهات والمطاعم  لم تردنا اي اجازة لسنة2015       </t>
  </si>
  <si>
    <t xml:space="preserve"> تابع جدول ( 14)</t>
  </si>
  <si>
    <t xml:space="preserve">الكلفة الكلية </t>
  </si>
  <si>
    <t xml:space="preserve"> الاجور المدفوعه    (مليون دينار)</t>
  </si>
  <si>
    <t>(مليون دينار)</t>
  </si>
  <si>
    <t xml:space="preserve"> تابع جدول (14)</t>
  </si>
  <si>
    <t xml:space="preserve"> العمارات السكنيه (عدد) </t>
  </si>
  <si>
    <t>الكلفة الكلية  لأبنية القطاع الخاص للسنوات (2003-2015 )</t>
  </si>
  <si>
    <t xml:space="preserve">  مساحة البناء       (م²)</t>
  </si>
  <si>
    <t xml:space="preserve">          الكلفه:الف دينار</t>
  </si>
  <si>
    <t xml:space="preserve"> Table ( 11 )   </t>
  </si>
  <si>
    <t xml:space="preserve">   ملاحظة : لم تتوفر بيانات محافظات (  نينوى ,الانبار ,صلاح الدين )بسبب الوضع الامني </t>
  </si>
  <si>
    <t xml:space="preserve">        ملاحظة :لم تتوفر بيانات لمادة الحجر لبقية المحافظات لسنة 2015(جداول صفرية)</t>
  </si>
  <si>
    <t xml:space="preserve">   ملاحظة : لم تتوفر بيانات محافظات (نينوى ،الانبار ،صلاح الدين ) بسبب الوضع الامني </t>
  </si>
  <si>
    <t xml:space="preserve">   ملاحظة : لم تتوفر بيانات محافظات ( نينوى ،الانبار ، صلاح الدين ) بسبب الوضع الامني </t>
  </si>
  <si>
    <t xml:space="preserve">    تابع جدول  (14)         سمنت</t>
  </si>
  <si>
    <t xml:space="preserve">  تابع جدول  (14)</t>
  </si>
  <si>
    <t xml:space="preserve">      ملاحظة : لم تتوفر بيانات محافظات  (نينوى ، الانبار، وصلاح الدين ) بسبب الوضع الامني </t>
  </si>
  <si>
    <t xml:space="preserve">  تابع جدول (14)</t>
  </si>
  <si>
    <t xml:space="preserve">    ملاحظة : لم تتوفر بيانات بلاط الارضية لمحافظات (نينوى ،الانبار، صلاح الدين )  بسبب الوضع الامني .</t>
  </si>
  <si>
    <t xml:space="preserve"> ملاحظة : لم تتوفر بيانات بلاط الارضية لمحافظات ( نينوى ،والانبار، وصلاح الدين )  بسبب الوضع الامني </t>
  </si>
  <si>
    <t>تابع جدول ( 14 )            حديد</t>
  </si>
  <si>
    <t xml:space="preserve">     ملاحظة : لم تتوفر بيانات المحافظات (نينوى ،الانبار، صلاح الدين )  بسبب الوضع الامني </t>
  </si>
  <si>
    <t xml:space="preserve"> تابع جدول  (14)</t>
  </si>
  <si>
    <t xml:space="preserve">   ملاحظة : لم تتوفر بيانات المحافظات (نينوى والانبار وصلاح الدين )  بسبب الوضع الامني .</t>
  </si>
  <si>
    <t xml:space="preserve">      ملاحظة : لم تتوفر بيانات بلاط الارضية لمحافظات( نينوى، الانبار، صلاح الدين)  بسبب الوضع الامني .</t>
  </si>
  <si>
    <t xml:space="preserve">    ملاحظة : لم تتوفر بيانات التأسيسات الكهربائية لمحافظات (نينوى ،الانبار، صلاح الدين )  بسبب الوضع الامني .</t>
  </si>
  <si>
    <t>تابع جدول (14)</t>
  </si>
  <si>
    <t xml:space="preserve">        ملاحظة : لم تتوفر بيانات التأسيسات الكهربائية لمحافظات (نينوى ،الانبار ، صلاح الدين )  بسبب الوضع الامني </t>
  </si>
  <si>
    <t xml:space="preserve">      ملاحظة : لم تتوفر بيانات التأسيسات الصحية لمحافظات (نينوى، الانبار، صلاح الدين )  بسبب الوضع الامني </t>
  </si>
  <si>
    <t xml:space="preserve">      ملاحظة : لم تتوفر بيانات التأسيسات الصحية لمحافظات(نينوى ،الانبار، صلاح الدين)  بسبب الوضع الامني </t>
  </si>
  <si>
    <t xml:space="preserve">       ملاحظة : لم تتوفر بيانات التأسيسات الصحية لمحافظات (نينوى ،الانبار ، صلاح الدين  )  بسبب الوضع الامني </t>
  </si>
  <si>
    <t xml:space="preserve">   ملاحظة : لم تتوفر بيانات للمواد الانشائية الاخرى لمحافظا ت (نينوى ،الانبار  ، صلاح الدين)  بسبب الوضع الامني </t>
  </si>
  <si>
    <t xml:space="preserve"> تابع جدول  (14)            مواد انشائية اخرى</t>
  </si>
  <si>
    <t xml:space="preserve">   ملاحظة : لم تتوفر بيانات للمواد الانشائية الاخرى لمحافظات (نينوى ، الانبار ،صلاح الدين )  بسبب الوضع الامني </t>
  </si>
  <si>
    <t xml:space="preserve">      ملاحظة:  لم تتوفر بيانات لمواد الانشائية الاخرى للمحافظات (نينوى، الانبار، صلاح الدين)</t>
  </si>
  <si>
    <t>جدول (13)</t>
  </si>
  <si>
    <t xml:space="preserve">جدول( 14) </t>
  </si>
  <si>
    <t xml:space="preserve">  تابع جدول (14 )                حجر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</si>
</sst>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;[Red]0.00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rgb="FF333333"/>
      <name val="Arial"/>
      <family val="2"/>
    </font>
    <font>
      <b/>
      <sz val="11"/>
      <color indexed="8"/>
      <name val="Arial"/>
      <family val="2"/>
    </font>
    <font>
      <b/>
      <sz val="11"/>
      <name val="Calibri"/>
      <family val="2"/>
    </font>
    <font>
      <b/>
      <sz val="11"/>
      <color indexed="9"/>
      <name val="Arial"/>
      <family val="2"/>
    </font>
    <font>
      <b/>
      <sz val="11"/>
      <name val="Aharoni"/>
      <charset val="177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4"/>
      </patternFill>
    </fill>
    <fill>
      <patternFill patternType="solid">
        <fgColor theme="8" tint="0.39997558519241921"/>
        <bgColor indexed="2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2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6" fillId="0" borderId="0" xfId="0" applyFont="1"/>
    <xf numFmtId="1" fontId="0" fillId="0" borderId="0" xfId="0" applyNumberFormat="1"/>
    <xf numFmtId="0" fontId="0" fillId="0" borderId="0" xfId="0"/>
    <xf numFmtId="0" fontId="1" fillId="0" borderId="0" xfId="0" applyFont="1"/>
    <xf numFmtId="0" fontId="7" fillId="7" borderId="0" xfId="0" applyFont="1" applyFill="1"/>
    <xf numFmtId="0" fontId="7" fillId="7" borderId="0" xfId="0" applyFont="1" applyFill="1" applyBorder="1" applyAlignment="1">
      <alignment horizontal="left" vertical="center" wrapText="1"/>
    </xf>
    <xf numFmtId="0" fontId="9" fillId="0" borderId="0" xfId="0" applyFont="1"/>
    <xf numFmtId="0" fontId="7" fillId="8" borderId="0" xfId="0" applyFont="1" applyFill="1" applyBorder="1" applyAlignment="1">
      <alignment horizontal="right" vertical="center" wrapText="1"/>
    </xf>
    <xf numFmtId="1" fontId="7" fillId="8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3" borderId="0" xfId="0" applyFont="1" applyFill="1" applyBorder="1" applyAlignment="1">
      <alignment horizontal="center" vertical="center" wrapText="1"/>
    </xf>
    <xf numFmtId="0" fontId="7" fillId="0" borderId="0" xfId="0" applyFont="1"/>
    <xf numFmtId="0" fontId="7" fillId="3" borderId="0" xfId="0" applyFont="1" applyFill="1" applyBorder="1" applyAlignment="1">
      <alignment horizontal="center" vertical="center" wrapText="1"/>
    </xf>
    <xf numFmtId="0" fontId="7" fillId="2" borderId="3" xfId="0" applyFont="1" applyFill="1" applyBorder="1"/>
    <xf numFmtId="0" fontId="7" fillId="3" borderId="3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7" fillId="8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1" fontId="7" fillId="8" borderId="0" xfId="0" applyNumberFormat="1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/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7" borderId="0" xfId="0" applyFont="1" applyFill="1" applyBorder="1"/>
    <xf numFmtId="1" fontId="7" fillId="3" borderId="0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vertical="center" wrapText="1"/>
    </xf>
    <xf numFmtId="0" fontId="7" fillId="8" borderId="0" xfId="0" applyFont="1" applyFill="1" applyBorder="1" applyAlignment="1">
      <alignment horizontal="left" vertical="center" wrapText="1"/>
    </xf>
    <xf numFmtId="1" fontId="7" fillId="4" borderId="0" xfId="0" applyNumberFormat="1" applyFont="1" applyFill="1" applyBorder="1" applyAlignment="1">
      <alignment horizontal="right" vertical="center" wrapText="1"/>
    </xf>
    <xf numFmtId="1" fontId="7" fillId="4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3" borderId="3" xfId="0" applyFont="1" applyFill="1" applyBorder="1" applyAlignment="1">
      <alignment vertical="center" wrapText="1"/>
    </xf>
    <xf numFmtId="1" fontId="7" fillId="3" borderId="0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3" fillId="7" borderId="0" xfId="0" applyFont="1" applyFill="1" applyBorder="1"/>
    <xf numFmtId="0" fontId="7" fillId="5" borderId="0" xfId="0" applyFont="1" applyFill="1"/>
    <xf numFmtId="0" fontId="7" fillId="2" borderId="2" xfId="0" applyFont="1" applyFill="1" applyBorder="1" applyAlignment="1">
      <alignment horizontal="right" vertical="center" wrapText="1"/>
    </xf>
    <xf numFmtId="0" fontId="7" fillId="5" borderId="0" xfId="0" applyFont="1" applyFill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/>
    <xf numFmtId="0" fontId="7" fillId="3" borderId="2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7" fillId="3" borderId="0" xfId="0" applyFont="1" applyFill="1" applyBorder="1" applyAlignment="1">
      <alignment horizontal="left" vertical="center" wrapText="1"/>
    </xf>
    <xf numFmtId="0" fontId="0" fillId="0" borderId="0" xfId="0" applyAlignment="1"/>
    <xf numFmtId="3" fontId="7" fillId="8" borderId="0" xfId="0" applyNumberFormat="1" applyFont="1" applyFill="1" applyBorder="1" applyAlignment="1">
      <alignment vertical="center" wrapText="1"/>
    </xf>
    <xf numFmtId="3" fontId="7" fillId="7" borderId="0" xfId="0" applyNumberFormat="1" applyFont="1" applyFill="1" applyBorder="1" applyAlignment="1"/>
    <xf numFmtId="3" fontId="7" fillId="3" borderId="0" xfId="0" applyNumberFormat="1" applyFont="1" applyFill="1" applyBorder="1" applyAlignment="1">
      <alignment vertical="center" wrapText="1"/>
    </xf>
    <xf numFmtId="3" fontId="7" fillId="0" borderId="0" xfId="0" applyNumberFormat="1" applyFont="1" applyBorder="1" applyAlignment="1"/>
    <xf numFmtId="3" fontId="7" fillId="4" borderId="0" xfId="0" applyNumberFormat="1" applyFont="1" applyFill="1" applyBorder="1" applyAlignment="1">
      <alignment vertical="center" wrapText="1"/>
    </xf>
    <xf numFmtId="3" fontId="7" fillId="7" borderId="0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1" fontId="7" fillId="3" borderId="3" xfId="9" applyNumberFormat="1" applyFont="1" applyFill="1" applyBorder="1" applyAlignment="1">
      <alignment horizontal="right" vertical="center" wrapText="1"/>
    </xf>
    <xf numFmtId="0" fontId="7" fillId="3" borderId="3" xfId="9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/>
    </xf>
    <xf numFmtId="0" fontId="7" fillId="3" borderId="3" xfId="9" applyFont="1" applyFill="1" applyBorder="1" applyAlignment="1">
      <alignment horizontal="left" vertical="center" wrapText="1"/>
    </xf>
    <xf numFmtId="0" fontId="7" fillId="2" borderId="0" xfId="9" applyFont="1" applyFill="1" applyBorder="1" applyAlignment="1">
      <alignment vertical="center" wrapText="1"/>
    </xf>
    <xf numFmtId="1" fontId="7" fillId="2" borderId="0" xfId="9" applyNumberFormat="1" applyFont="1" applyFill="1" applyBorder="1" applyAlignment="1">
      <alignment vertical="center" wrapText="1"/>
    </xf>
    <xf numFmtId="0" fontId="7" fillId="2" borderId="2" xfId="9" applyFont="1" applyFill="1" applyBorder="1" applyAlignment="1">
      <alignment vertical="center" wrapText="1"/>
    </xf>
    <xf numFmtId="1" fontId="7" fillId="2" borderId="2" xfId="9" applyNumberFormat="1" applyFont="1" applyFill="1" applyBorder="1" applyAlignment="1">
      <alignment horizontal="left" vertical="center" wrapText="1"/>
    </xf>
    <xf numFmtId="0" fontId="7" fillId="3" borderId="0" xfId="9" applyFont="1" applyFill="1" applyBorder="1" applyAlignment="1">
      <alignment horizontal="right" vertical="center" wrapText="1"/>
    </xf>
    <xf numFmtId="0" fontId="7" fillId="3" borderId="0" xfId="9" applyFont="1" applyFill="1" applyBorder="1" applyAlignment="1">
      <alignment horizontal="left" vertical="center" wrapText="1"/>
    </xf>
    <xf numFmtId="3" fontId="7" fillId="3" borderId="0" xfId="9" applyNumberFormat="1" applyFont="1" applyFill="1" applyBorder="1" applyAlignment="1">
      <alignment vertical="center" wrapText="1"/>
    </xf>
    <xf numFmtId="0" fontId="7" fillId="7" borderId="0" xfId="9" applyFont="1" applyFill="1" applyBorder="1" applyAlignment="1">
      <alignment vertical="center" wrapText="1"/>
    </xf>
    <xf numFmtId="0" fontId="7" fillId="7" borderId="1" xfId="9" applyFont="1" applyFill="1" applyBorder="1" applyAlignment="1">
      <alignment horizontal="center" vertical="center" wrapText="1"/>
    </xf>
    <xf numFmtId="0" fontId="7" fillId="7" borderId="1" xfId="9" applyFont="1" applyFill="1" applyBorder="1" applyAlignment="1">
      <alignment vertical="center" wrapText="1"/>
    </xf>
    <xf numFmtId="1" fontId="7" fillId="7" borderId="0" xfId="9" applyNumberFormat="1" applyFont="1" applyFill="1" applyBorder="1" applyAlignment="1">
      <alignment vertical="center" wrapText="1"/>
    </xf>
    <xf numFmtId="1" fontId="7" fillId="8" borderId="0" xfId="9" applyNumberFormat="1" applyFont="1" applyFill="1" applyBorder="1" applyAlignment="1">
      <alignment horizontal="right" vertical="center" wrapText="1"/>
    </xf>
    <xf numFmtId="3" fontId="7" fillId="8" borderId="0" xfId="9" applyNumberFormat="1" applyFont="1" applyFill="1" applyBorder="1" applyAlignment="1">
      <alignment vertical="center" wrapText="1"/>
    </xf>
    <xf numFmtId="1" fontId="7" fillId="8" borderId="0" xfId="9" applyNumberFormat="1" applyFont="1" applyFill="1" applyBorder="1" applyAlignment="1">
      <alignment horizontal="left" vertical="center" wrapText="1"/>
    </xf>
    <xf numFmtId="0" fontId="7" fillId="2" borderId="0" xfId="10" applyFont="1" applyFill="1" applyBorder="1" applyAlignment="1">
      <alignment horizontal="center" vertical="center" wrapText="1"/>
    </xf>
    <xf numFmtId="1" fontId="7" fillId="2" borderId="0" xfId="10" applyNumberFormat="1" applyFont="1" applyFill="1" applyBorder="1" applyAlignment="1">
      <alignment horizontal="right" vertical="center" wrapText="1"/>
    </xf>
    <xf numFmtId="0" fontId="7" fillId="2" borderId="0" xfId="10" applyFont="1" applyFill="1"/>
    <xf numFmtId="1" fontId="7" fillId="2" borderId="0" xfId="1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1" fontId="7" fillId="2" borderId="0" xfId="10" applyNumberFormat="1" applyFont="1" applyFill="1" applyBorder="1" applyAlignment="1">
      <alignment horizontal="left" vertical="center" wrapText="1"/>
    </xf>
    <xf numFmtId="1" fontId="7" fillId="2" borderId="0" xfId="10" applyNumberFormat="1" applyFont="1" applyFill="1" applyBorder="1" applyAlignment="1">
      <alignment vertical="center" wrapText="1"/>
    </xf>
    <xf numFmtId="0" fontId="7" fillId="2" borderId="0" xfId="10" applyFont="1" applyFill="1" applyBorder="1" applyAlignment="1">
      <alignment vertical="center" wrapText="1"/>
    </xf>
    <xf numFmtId="1" fontId="7" fillId="7" borderId="1" xfId="10" applyNumberFormat="1" applyFont="1" applyFill="1" applyBorder="1" applyAlignment="1">
      <alignment vertical="center" wrapText="1"/>
    </xf>
    <xf numFmtId="1" fontId="7" fillId="3" borderId="0" xfId="10" applyNumberFormat="1" applyFont="1" applyFill="1" applyBorder="1" applyAlignment="1">
      <alignment horizontal="right" vertical="center" wrapText="1"/>
    </xf>
    <xf numFmtId="1" fontId="7" fillId="3" borderId="0" xfId="10" applyNumberFormat="1" applyFont="1" applyFill="1" applyBorder="1" applyAlignment="1">
      <alignment horizontal="left" vertical="center" wrapText="1"/>
    </xf>
    <xf numFmtId="0" fontId="7" fillId="7" borderId="1" xfId="10" applyFont="1" applyFill="1" applyBorder="1" applyAlignment="1">
      <alignment vertical="center" wrapText="1"/>
    </xf>
    <xf numFmtId="0" fontId="7" fillId="7" borderId="1" xfId="10" applyFont="1" applyFill="1" applyBorder="1" applyAlignment="1">
      <alignment horizontal="center" vertical="center" wrapText="1"/>
    </xf>
    <xf numFmtId="0" fontId="7" fillId="7" borderId="0" xfId="10" applyFont="1" applyFill="1" applyBorder="1" applyAlignment="1">
      <alignment horizontal="right" vertical="center" wrapText="1"/>
    </xf>
    <xf numFmtId="0" fontId="7" fillId="7" borderId="0" xfId="10" applyFont="1" applyFill="1" applyBorder="1" applyAlignment="1">
      <alignment horizontal="left" vertical="center" wrapText="1"/>
    </xf>
    <xf numFmtId="3" fontId="7" fillId="8" borderId="0" xfId="10" applyNumberFormat="1" applyFont="1" applyFill="1" applyBorder="1" applyAlignment="1">
      <alignment vertical="center" wrapText="1"/>
    </xf>
    <xf numFmtId="3" fontId="7" fillId="3" borderId="0" xfId="10" applyNumberFormat="1" applyFont="1" applyFill="1" applyBorder="1" applyAlignment="1">
      <alignment vertical="center" wrapText="1"/>
    </xf>
    <xf numFmtId="1" fontId="7" fillId="3" borderId="3" xfId="4" applyNumberFormat="1" applyFont="1" applyFill="1" applyBorder="1" applyAlignment="1">
      <alignment horizontal="right" vertical="center" wrapText="1"/>
    </xf>
    <xf numFmtId="1" fontId="7" fillId="3" borderId="0" xfId="4" applyNumberFormat="1" applyFont="1" applyFill="1" applyBorder="1" applyAlignment="1">
      <alignment horizontal="center" vertical="center" wrapText="1"/>
    </xf>
    <xf numFmtId="1" fontId="7" fillId="3" borderId="0" xfId="4" applyNumberFormat="1" applyFont="1" applyFill="1" applyBorder="1" applyAlignment="1">
      <alignment horizontal="left" vertical="center" wrapText="1"/>
    </xf>
    <xf numFmtId="1" fontId="7" fillId="3" borderId="3" xfId="4" applyNumberFormat="1" applyFont="1" applyFill="1" applyBorder="1" applyAlignment="1">
      <alignment horizontal="left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vertical="center" wrapText="1"/>
    </xf>
    <xf numFmtId="1" fontId="7" fillId="3" borderId="0" xfId="4" applyNumberFormat="1" applyFont="1" applyFill="1" applyBorder="1" applyAlignment="1">
      <alignment vertical="center" wrapText="1"/>
    </xf>
    <xf numFmtId="0" fontId="7" fillId="3" borderId="2" xfId="4" applyFont="1" applyFill="1" applyBorder="1" applyAlignment="1">
      <alignment vertical="center" wrapText="1"/>
    </xf>
    <xf numFmtId="1" fontId="7" fillId="3" borderId="2" xfId="4" applyNumberFormat="1" applyFont="1" applyFill="1" applyBorder="1" applyAlignment="1">
      <alignment horizontal="left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vertical="center" wrapText="1"/>
    </xf>
    <xf numFmtId="1" fontId="7" fillId="8" borderId="0" xfId="4" applyNumberFormat="1" applyFont="1" applyFill="1" applyBorder="1" applyAlignment="1">
      <alignment horizontal="right" vertical="center" wrapText="1"/>
    </xf>
    <xf numFmtId="1" fontId="7" fillId="8" borderId="0" xfId="4" applyNumberFormat="1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vertical="center" wrapText="1"/>
    </xf>
    <xf numFmtId="1" fontId="7" fillId="2" borderId="0" xfId="0" applyNumberFormat="1" applyFont="1" applyFill="1"/>
    <xf numFmtId="1" fontId="7" fillId="2" borderId="0" xfId="0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3" borderId="0" xfId="5" applyFont="1" applyFill="1" applyBorder="1" applyAlignment="1">
      <alignment vertical="center" wrapText="1"/>
    </xf>
    <xf numFmtId="1" fontId="7" fillId="2" borderId="0" xfId="11" applyNumberFormat="1" applyFont="1" applyFill="1" applyBorder="1" applyAlignment="1">
      <alignment horizontal="right" vertical="center" wrapText="1"/>
    </xf>
    <xf numFmtId="1" fontId="7" fillId="2" borderId="0" xfId="11" applyNumberFormat="1" applyFont="1" applyFill="1" applyBorder="1" applyAlignment="1">
      <alignment vertical="center" wrapText="1"/>
    </xf>
    <xf numFmtId="1" fontId="7" fillId="2" borderId="3" xfId="11" applyNumberFormat="1" applyFont="1" applyFill="1" applyBorder="1" applyAlignment="1">
      <alignment vertical="center" wrapText="1"/>
    </xf>
    <xf numFmtId="0" fontId="7" fillId="3" borderId="0" xfId="11" applyFont="1" applyFill="1" applyBorder="1" applyAlignment="1">
      <alignment horizontal="center" vertical="center" wrapText="1"/>
    </xf>
    <xf numFmtId="0" fontId="7" fillId="3" borderId="0" xfId="11" applyFont="1" applyFill="1" applyBorder="1" applyAlignment="1">
      <alignment vertical="center" wrapText="1"/>
    </xf>
    <xf numFmtId="1" fontId="7" fillId="3" borderId="2" xfId="11" applyNumberFormat="1" applyFont="1" applyFill="1" applyBorder="1" applyAlignment="1">
      <alignment horizontal="center" vertical="center" wrapText="1"/>
    </xf>
    <xf numFmtId="0" fontId="7" fillId="8" borderId="1" xfId="11" applyFont="1" applyFill="1" applyBorder="1" applyAlignment="1">
      <alignment horizontal="center" vertical="center" wrapText="1"/>
    </xf>
    <xf numFmtId="1" fontId="7" fillId="3" borderId="0" xfId="2" applyNumberFormat="1" applyFont="1" applyFill="1" applyBorder="1" applyAlignment="1">
      <alignment vertical="center" wrapText="1"/>
    </xf>
    <xf numFmtId="1" fontId="7" fillId="3" borderId="0" xfId="2" applyNumberFormat="1" applyFont="1" applyFill="1" applyBorder="1" applyAlignment="1">
      <alignment horizontal="center" vertical="center" wrapText="1"/>
    </xf>
    <xf numFmtId="1" fontId="7" fillId="3" borderId="0" xfId="2" applyNumberFormat="1" applyFont="1" applyFill="1" applyBorder="1" applyAlignment="1">
      <alignment horizontal="left" vertical="center" wrapText="1"/>
    </xf>
    <xf numFmtId="1" fontId="7" fillId="3" borderId="0" xfId="2" applyNumberFormat="1" applyFont="1" applyFill="1" applyBorder="1" applyAlignment="1">
      <alignment horizontal="right" vertical="center" wrapText="1"/>
    </xf>
    <xf numFmtId="0" fontId="7" fillId="3" borderId="0" xfId="2" applyFont="1" applyFill="1" applyBorder="1" applyAlignment="1">
      <alignment vertical="center" wrapText="1"/>
    </xf>
    <xf numFmtId="1" fontId="7" fillId="8" borderId="1" xfId="2" applyNumberFormat="1" applyFont="1" applyFill="1" applyBorder="1" applyAlignment="1">
      <alignment horizontal="right" vertical="center" wrapText="1"/>
    </xf>
    <xf numFmtId="1" fontId="7" fillId="8" borderId="1" xfId="2" applyNumberFormat="1" applyFont="1" applyFill="1" applyBorder="1" applyAlignment="1">
      <alignment horizontal="left" vertical="center" wrapText="1"/>
    </xf>
    <xf numFmtId="1" fontId="7" fillId="2" borderId="3" xfId="6" applyNumberFormat="1" applyFont="1" applyFill="1" applyBorder="1" applyAlignment="1">
      <alignment vertical="center" wrapText="1"/>
    </xf>
    <xf numFmtId="1" fontId="7" fillId="2" borderId="3" xfId="6" applyNumberFormat="1" applyFont="1" applyFill="1" applyBorder="1" applyAlignment="1">
      <alignment horizontal="right" vertical="center" wrapText="1"/>
    </xf>
    <xf numFmtId="1" fontId="7" fillId="2" borderId="3" xfId="6" applyNumberFormat="1" applyFont="1" applyFill="1" applyBorder="1" applyAlignment="1">
      <alignment horizontal="left" vertical="center" wrapText="1"/>
    </xf>
    <xf numFmtId="0" fontId="7" fillId="3" borderId="0" xfId="6" applyFont="1" applyFill="1" applyBorder="1" applyAlignment="1">
      <alignment vertical="center" wrapText="1"/>
    </xf>
    <xf numFmtId="1" fontId="7" fillId="3" borderId="3" xfId="5" applyNumberFormat="1" applyFont="1" applyFill="1" applyBorder="1" applyAlignment="1">
      <alignment vertical="center" wrapText="1"/>
    </xf>
    <xf numFmtId="0" fontId="7" fillId="8" borderId="0" xfId="3" applyFont="1" applyFill="1" applyBorder="1" applyAlignment="1">
      <alignment vertical="center" wrapText="1"/>
    </xf>
    <xf numFmtId="0" fontId="7" fillId="8" borderId="1" xfId="3" applyFont="1" applyFill="1" applyBorder="1" applyAlignment="1">
      <alignment horizontal="left" vertical="center" wrapText="1"/>
    </xf>
    <xf numFmtId="0" fontId="7" fillId="8" borderId="1" xfId="3" applyFont="1" applyFill="1" applyBorder="1" applyAlignment="1">
      <alignment vertical="center" wrapText="1"/>
    </xf>
    <xf numFmtId="0" fontId="7" fillId="8" borderId="0" xfId="3" applyFont="1" applyFill="1" applyBorder="1" applyAlignment="1">
      <alignment horizontal="right" vertical="center" wrapText="1"/>
    </xf>
    <xf numFmtId="0" fontId="7" fillId="3" borderId="0" xfId="3" applyFont="1" applyFill="1" applyBorder="1" applyAlignment="1">
      <alignment vertical="center" wrapText="1"/>
    </xf>
    <xf numFmtId="0" fontId="7" fillId="2" borderId="1" xfId="8" applyFont="1" applyFill="1" applyBorder="1" applyAlignment="1">
      <alignment vertical="center" wrapText="1"/>
    </xf>
    <xf numFmtId="0" fontId="7" fillId="2" borderId="1" xfId="8" applyFont="1" applyFill="1" applyBorder="1" applyAlignment="1">
      <alignment horizontal="left" vertical="center" wrapText="1"/>
    </xf>
    <xf numFmtId="0" fontId="7" fillId="2" borderId="0" xfId="5" applyFont="1" applyFill="1" applyBorder="1" applyAlignment="1"/>
    <xf numFmtId="0" fontId="7" fillId="8" borderId="1" xfId="5" applyFont="1" applyFill="1" applyBorder="1" applyAlignment="1">
      <alignment vertical="center" wrapText="1"/>
    </xf>
    <xf numFmtId="0" fontId="7" fillId="7" borderId="1" xfId="5" applyFont="1" applyFill="1" applyBorder="1" applyAlignment="1"/>
    <xf numFmtId="0" fontId="7" fillId="8" borderId="1" xfId="5" applyFont="1" applyFill="1" applyBorder="1" applyAlignment="1">
      <alignment horizontal="left" vertical="center" wrapText="1"/>
    </xf>
    <xf numFmtId="1" fontId="7" fillId="2" borderId="0" xfId="8" applyNumberFormat="1" applyFont="1" applyFill="1" applyBorder="1" applyAlignment="1">
      <alignment vertical="center" wrapText="1"/>
    </xf>
    <xf numFmtId="0" fontId="7" fillId="2" borderId="0" xfId="8" applyFont="1" applyFill="1" applyBorder="1" applyAlignment="1">
      <alignment horizontal="right" vertical="center" wrapText="1"/>
    </xf>
    <xf numFmtId="0" fontId="7" fillId="7" borderId="1" xfId="8" applyFont="1" applyFill="1" applyBorder="1" applyAlignment="1">
      <alignment horizontal="right" vertical="center" wrapText="1"/>
    </xf>
    <xf numFmtId="1" fontId="7" fillId="8" borderId="1" xfId="7" applyNumberFormat="1" applyFont="1" applyFill="1" applyBorder="1" applyAlignment="1">
      <alignment horizontal="righ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right" vertical="center" wrapText="1"/>
    </xf>
    <xf numFmtId="0" fontId="0" fillId="5" borderId="0" xfId="0" applyFill="1"/>
    <xf numFmtId="3" fontId="7" fillId="7" borderId="0" xfId="0" applyNumberFormat="1" applyFont="1" applyFill="1" applyBorder="1" applyAlignment="1" applyProtection="1">
      <alignment horizontal="right" vertical="center"/>
      <protection locked="0"/>
    </xf>
    <xf numFmtId="3" fontId="7" fillId="5" borderId="0" xfId="0" applyNumberFormat="1" applyFont="1" applyFill="1" applyBorder="1" applyAlignment="1" applyProtection="1">
      <alignment horizontal="right" vertical="center"/>
      <protection locked="0"/>
    </xf>
    <xf numFmtId="3" fontId="7" fillId="7" borderId="4" xfId="0" applyNumberFormat="1" applyFont="1" applyFill="1" applyBorder="1" applyAlignment="1">
      <alignment vertical="center" wrapText="1"/>
    </xf>
    <xf numFmtId="3" fontId="7" fillId="5" borderId="0" xfId="0" applyNumberFormat="1" applyFont="1" applyFill="1" applyBorder="1" applyAlignment="1"/>
    <xf numFmtId="3" fontId="7" fillId="7" borderId="0" xfId="0" applyNumberFormat="1" applyFont="1" applyFill="1" applyBorder="1" applyAlignment="1">
      <alignment wrapText="1" readingOrder="1"/>
    </xf>
    <xf numFmtId="3" fontId="7" fillId="6" borderId="0" xfId="0" applyNumberFormat="1" applyFont="1" applyFill="1" applyBorder="1" applyAlignment="1">
      <alignment wrapText="1" readingOrder="1"/>
    </xf>
    <xf numFmtId="0" fontId="7" fillId="5" borderId="0" xfId="0" applyFont="1" applyFill="1" applyBorder="1" applyAlignment="1">
      <alignment horizontal="left" vertical="center" wrapText="1"/>
    </xf>
    <xf numFmtId="0" fontId="7" fillId="5" borderId="0" xfId="0" applyFont="1" applyFill="1" applyBorder="1"/>
    <xf numFmtId="0" fontId="7" fillId="5" borderId="0" xfId="0" applyFont="1" applyFill="1" applyBorder="1" applyAlignment="1">
      <alignment horizontal="right" vertical="center" wrapText="1"/>
    </xf>
    <xf numFmtId="0" fontId="7" fillId="4" borderId="0" xfId="3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7" borderId="1" xfId="8" applyFont="1" applyFill="1" applyBorder="1" applyAlignment="1">
      <alignment vertical="center" wrapText="1"/>
    </xf>
    <xf numFmtId="0" fontId="7" fillId="7" borderId="1" xfId="8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1" fontId="7" fillId="7" borderId="0" xfId="0" applyNumberFormat="1" applyFont="1" applyFill="1" applyBorder="1" applyAlignment="1">
      <alignment horizontal="left" vertical="center" wrapText="1"/>
    </xf>
    <xf numFmtId="165" fontId="7" fillId="2" borderId="3" xfId="0" applyNumberFormat="1" applyFont="1" applyFill="1" applyBorder="1" applyAlignment="1">
      <alignment vertical="center" wrapText="1"/>
    </xf>
    <xf numFmtId="165" fontId="7" fillId="2" borderId="0" xfId="0" applyNumberFormat="1" applyFont="1" applyFill="1" applyBorder="1" applyAlignment="1">
      <alignment horizontal="right" vertical="center" wrapText="1"/>
    </xf>
    <xf numFmtId="3" fontId="7" fillId="7" borderId="0" xfId="0" applyNumberFormat="1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vertical="center"/>
    </xf>
    <xf numFmtId="3" fontId="0" fillId="0" borderId="0" xfId="0" applyNumberFormat="1"/>
    <xf numFmtId="3" fontId="7" fillId="8" borderId="4" xfId="0" applyNumberFormat="1" applyFont="1" applyFill="1" applyBorder="1" applyAlignment="1">
      <alignment vertical="center" wrapText="1"/>
    </xf>
    <xf numFmtId="1" fontId="8" fillId="8" borderId="0" xfId="0" applyNumberFormat="1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/>
    </xf>
    <xf numFmtId="0" fontId="11" fillId="2" borderId="0" xfId="0" applyFont="1" applyFill="1" applyBorder="1"/>
    <xf numFmtId="0" fontId="8" fillId="5" borderId="5" xfId="0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vertical="center" wrapText="1"/>
    </xf>
    <xf numFmtId="3" fontId="7" fillId="4" borderId="6" xfId="0" applyNumberFormat="1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8" fillId="5" borderId="6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right" vertical="center" wrapText="1"/>
    </xf>
    <xf numFmtId="1" fontId="7" fillId="4" borderId="6" xfId="0" applyNumberFormat="1" applyFont="1" applyFill="1" applyBorder="1" applyAlignment="1">
      <alignment horizontal="left" vertical="center" wrapText="1"/>
    </xf>
    <xf numFmtId="3" fontId="7" fillId="5" borderId="0" xfId="0" applyNumberFormat="1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3" fontId="1" fillId="0" borderId="0" xfId="0" applyNumberFormat="1" applyFont="1"/>
    <xf numFmtId="1" fontId="8" fillId="4" borderId="6" xfId="0" applyNumberFormat="1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3" fontId="7" fillId="5" borderId="0" xfId="0" applyNumberFormat="1" applyFont="1" applyFill="1" applyBorder="1" applyAlignment="1">
      <alignment wrapText="1" readingOrder="1"/>
    </xf>
    <xf numFmtId="1" fontId="8" fillId="4" borderId="6" xfId="0" applyNumberFormat="1" applyFont="1" applyFill="1" applyBorder="1" applyAlignment="1">
      <alignment horizontal="right" vertical="center" wrapText="1"/>
    </xf>
    <xf numFmtId="3" fontId="7" fillId="5" borderId="6" xfId="0" applyNumberFormat="1" applyFont="1" applyFill="1" applyBorder="1" applyAlignment="1"/>
    <xf numFmtId="0" fontId="7" fillId="5" borderId="0" xfId="10" applyFont="1" applyFill="1" applyBorder="1" applyAlignment="1">
      <alignment horizontal="right" vertical="center" wrapText="1"/>
    </xf>
    <xf numFmtId="3" fontId="7" fillId="4" borderId="0" xfId="10" applyNumberFormat="1" applyFont="1" applyFill="1" applyBorder="1" applyAlignment="1">
      <alignment vertical="center" wrapText="1"/>
    </xf>
    <xf numFmtId="0" fontId="7" fillId="5" borderId="0" xfId="10" applyFont="1" applyFill="1" applyBorder="1" applyAlignment="1">
      <alignment horizontal="left" vertical="center" wrapText="1"/>
    </xf>
    <xf numFmtId="0" fontId="7" fillId="4" borderId="6" xfId="10" applyFont="1" applyFill="1" applyBorder="1" applyAlignment="1">
      <alignment vertical="center" wrapText="1"/>
    </xf>
    <xf numFmtId="3" fontId="7" fillId="4" borderId="6" xfId="10" applyNumberFormat="1" applyFont="1" applyFill="1" applyBorder="1" applyAlignment="1">
      <alignment vertical="center" wrapText="1"/>
    </xf>
    <xf numFmtId="1" fontId="7" fillId="4" borderId="0" xfId="9" applyNumberFormat="1" applyFont="1" applyFill="1" applyBorder="1" applyAlignment="1">
      <alignment horizontal="right" vertical="center" wrapText="1"/>
    </xf>
    <xf numFmtId="3" fontId="7" fillId="4" borderId="0" xfId="9" applyNumberFormat="1" applyFont="1" applyFill="1" applyBorder="1" applyAlignment="1">
      <alignment vertical="center" wrapText="1"/>
    </xf>
    <xf numFmtId="1" fontId="7" fillId="4" borderId="0" xfId="9" applyNumberFormat="1" applyFont="1" applyFill="1" applyBorder="1" applyAlignment="1">
      <alignment horizontal="left" vertical="center" wrapText="1"/>
    </xf>
    <xf numFmtId="0" fontId="7" fillId="5" borderId="6" xfId="9" applyFont="1" applyFill="1" applyBorder="1" applyAlignment="1">
      <alignment vertical="center" wrapText="1"/>
    </xf>
    <xf numFmtId="3" fontId="7" fillId="4" borderId="6" xfId="9" applyNumberFormat="1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left" vertical="center" wrapText="1"/>
    </xf>
    <xf numFmtId="1" fontId="7" fillId="4" borderId="0" xfId="4" applyNumberFormat="1" applyFont="1" applyFill="1" applyBorder="1" applyAlignment="1">
      <alignment horizontal="left" vertical="center" wrapText="1"/>
    </xf>
    <xf numFmtId="1" fontId="7" fillId="4" borderId="0" xfId="4" applyNumberFormat="1" applyFont="1" applyFill="1" applyBorder="1" applyAlignment="1">
      <alignment horizontal="right" vertical="center" wrapText="1"/>
    </xf>
    <xf numFmtId="0" fontId="7" fillId="4" borderId="6" xfId="4" applyFont="1" applyFill="1" applyBorder="1" applyAlignment="1">
      <alignment vertical="center" wrapText="1"/>
    </xf>
    <xf numFmtId="3" fontId="7" fillId="4" borderId="6" xfId="4" applyNumberFormat="1" applyFont="1" applyFill="1" applyBorder="1" applyAlignment="1">
      <alignment vertical="center" wrapText="1"/>
    </xf>
    <xf numFmtId="3" fontId="7" fillId="4" borderId="0" xfId="11" applyNumberFormat="1" applyFont="1" applyFill="1" applyBorder="1" applyAlignment="1">
      <alignment vertical="center" wrapText="1"/>
    </xf>
    <xf numFmtId="1" fontId="7" fillId="4" borderId="0" xfId="11" applyNumberFormat="1" applyFont="1" applyFill="1" applyBorder="1" applyAlignment="1">
      <alignment horizontal="left" vertical="center" wrapText="1"/>
    </xf>
    <xf numFmtId="0" fontId="7" fillId="4" borderId="0" xfId="2" applyFont="1" applyFill="1" applyBorder="1" applyAlignment="1">
      <alignment horizontal="left" vertical="center" wrapText="1"/>
    </xf>
    <xf numFmtId="3" fontId="7" fillId="4" borderId="0" xfId="6" applyNumberFormat="1" applyFont="1" applyFill="1" applyBorder="1" applyAlignment="1">
      <alignment vertical="center" wrapText="1"/>
    </xf>
    <xf numFmtId="1" fontId="7" fillId="4" borderId="0" xfId="6" applyNumberFormat="1" applyFont="1" applyFill="1" applyBorder="1" applyAlignment="1">
      <alignment horizontal="left" vertical="center" wrapText="1"/>
    </xf>
    <xf numFmtId="1" fontId="7" fillId="4" borderId="0" xfId="6" applyNumberFormat="1" applyFont="1" applyFill="1" applyBorder="1" applyAlignment="1">
      <alignment horizontal="right" vertical="center" wrapText="1"/>
    </xf>
    <xf numFmtId="1" fontId="7" fillId="4" borderId="6" xfId="6" applyNumberFormat="1" applyFont="1" applyFill="1" applyBorder="1" applyAlignment="1">
      <alignment horizontal="right" vertical="center" wrapText="1"/>
    </xf>
    <xf numFmtId="3" fontId="7" fillId="4" borderId="6" xfId="6" applyNumberFormat="1" applyFont="1" applyFill="1" applyBorder="1" applyAlignment="1">
      <alignment vertical="center" wrapText="1"/>
    </xf>
    <xf numFmtId="1" fontId="7" fillId="4" borderId="6" xfId="6" applyNumberFormat="1" applyFont="1" applyFill="1" applyBorder="1" applyAlignment="1">
      <alignment horizontal="left" vertical="center" wrapText="1"/>
    </xf>
    <xf numFmtId="3" fontId="7" fillId="4" borderId="0" xfId="7" applyNumberFormat="1" applyFont="1" applyFill="1" applyBorder="1" applyAlignment="1">
      <alignment vertical="center" wrapText="1"/>
    </xf>
    <xf numFmtId="1" fontId="7" fillId="5" borderId="0" xfId="7" applyNumberFormat="1" applyFont="1" applyFill="1" applyBorder="1" applyAlignment="1">
      <alignment horizontal="right" vertical="center" wrapText="1"/>
    </xf>
    <xf numFmtId="1" fontId="7" fillId="4" borderId="0" xfId="7" applyNumberFormat="1" applyFont="1" applyFill="1" applyBorder="1" applyAlignment="1">
      <alignment horizontal="left" vertical="center" wrapText="1"/>
    </xf>
    <xf numFmtId="0" fontId="7" fillId="5" borderId="6" xfId="7" applyFont="1" applyFill="1" applyBorder="1" applyAlignment="1">
      <alignment vertical="center" wrapText="1"/>
    </xf>
    <xf numFmtId="3" fontId="7" fillId="4" borderId="6" xfId="7" applyNumberFormat="1" applyFont="1" applyFill="1" applyBorder="1" applyAlignment="1">
      <alignment vertical="center" wrapText="1"/>
    </xf>
    <xf numFmtId="0" fontId="7" fillId="5" borderId="6" xfId="7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4" borderId="0" xfId="5" applyFont="1" applyFill="1" applyBorder="1" applyAlignment="1">
      <alignment horizontal="left" vertical="center" wrapText="1"/>
    </xf>
    <xf numFmtId="3" fontId="7" fillId="4" borderId="0" xfId="7" applyNumberFormat="1" applyFont="1" applyFill="1" applyBorder="1" applyAlignment="1">
      <alignment horizontal="left" vertical="center" wrapText="1"/>
    </xf>
    <xf numFmtId="0" fontId="7" fillId="4" borderId="6" xfId="5" applyFont="1" applyFill="1" applyBorder="1" applyAlignment="1">
      <alignment horizontal="right" vertical="center" wrapText="1"/>
    </xf>
    <xf numFmtId="3" fontId="7" fillId="4" borderId="6" xfId="7" applyNumberFormat="1" applyFont="1" applyFill="1" applyBorder="1" applyAlignment="1">
      <alignment horizontal="left" vertical="center" wrapText="1"/>
    </xf>
    <xf numFmtId="0" fontId="7" fillId="4" borderId="6" xfId="5" applyFont="1" applyFill="1" applyBorder="1" applyAlignment="1">
      <alignment vertical="center" wrapText="1"/>
    </xf>
    <xf numFmtId="0" fontId="1" fillId="0" borderId="0" xfId="0" applyFont="1" applyAlignment="1"/>
    <xf numFmtId="0" fontId="5" fillId="0" borderId="0" xfId="0" applyFont="1"/>
    <xf numFmtId="3" fontId="7" fillId="4" borderId="0" xfId="0" applyNumberFormat="1" applyFont="1" applyFill="1" applyBorder="1" applyAlignment="1">
      <alignment horizontal="left" vertical="center" wrapText="1"/>
    </xf>
    <xf numFmtId="3" fontId="7" fillId="3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3" borderId="0" xfId="7" applyFont="1" applyFill="1" applyBorder="1" applyAlignment="1">
      <alignment horizontal="center"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7" fillId="0" borderId="0" xfId="0" applyFont="1" applyAlignment="1"/>
    <xf numFmtId="0" fontId="5" fillId="5" borderId="0" xfId="0" applyFont="1" applyFill="1" applyBorder="1" applyAlignment="1">
      <alignment vertical="center" wrapText="1"/>
    </xf>
    <xf numFmtId="0" fontId="5" fillId="0" borderId="0" xfId="0" applyFont="1" applyAlignment="1"/>
    <xf numFmtId="0" fontId="7" fillId="0" borderId="0" xfId="0" applyFont="1" applyAlignment="1">
      <alignment horizontal="left"/>
    </xf>
    <xf numFmtId="0" fontId="7" fillId="2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7" fillId="2" borderId="0" xfId="3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right" vertical="center" wrapText="1"/>
    </xf>
    <xf numFmtId="0" fontId="0" fillId="7" borderId="0" xfId="0" applyFill="1"/>
    <xf numFmtId="0" fontId="15" fillId="7" borderId="0" xfId="0" applyFont="1" applyFill="1"/>
    <xf numFmtId="0" fontId="16" fillId="7" borderId="0" xfId="0" applyFont="1" applyFill="1"/>
    <xf numFmtId="0" fontId="7" fillId="4" borderId="0" xfId="4" applyFont="1" applyFill="1" applyBorder="1" applyAlignment="1">
      <alignment horizontal="right" vertical="center" wrapText="1"/>
    </xf>
    <xf numFmtId="0" fontId="15" fillId="5" borderId="0" xfId="0" applyFont="1" applyFill="1"/>
    <xf numFmtId="0" fontId="7" fillId="4" borderId="0" xfId="4" applyFont="1" applyFill="1" applyBorder="1" applyAlignment="1">
      <alignment horizontal="left" vertical="center" wrapText="1"/>
    </xf>
    <xf numFmtId="0" fontId="15" fillId="10" borderId="0" xfId="0" applyFont="1" applyFill="1"/>
    <xf numFmtId="0" fontId="0" fillId="10" borderId="0" xfId="0" applyFill="1"/>
    <xf numFmtId="0" fontId="5" fillId="5" borderId="0" xfId="0" applyFont="1" applyFill="1"/>
    <xf numFmtId="0" fontId="7" fillId="10" borderId="0" xfId="0" applyFont="1" applyFill="1"/>
    <xf numFmtId="1" fontId="7" fillId="9" borderId="0" xfId="0" applyNumberFormat="1" applyFont="1" applyFill="1" applyBorder="1" applyAlignment="1">
      <alignment horizontal="right" vertical="center" wrapText="1"/>
    </xf>
    <xf numFmtId="3" fontId="7" fillId="10" borderId="0" xfId="0" applyNumberFormat="1" applyFont="1" applyFill="1" applyBorder="1" applyAlignment="1"/>
    <xf numFmtId="1" fontId="7" fillId="9" borderId="0" xfId="0" applyNumberFormat="1" applyFont="1" applyFill="1" applyBorder="1" applyAlignment="1">
      <alignment horizontal="left" vertical="center" wrapText="1"/>
    </xf>
    <xf numFmtId="0" fontId="15" fillId="10" borderId="0" xfId="0" applyFont="1" applyFill="1" applyAlignment="1">
      <alignment horizontal="right"/>
    </xf>
    <xf numFmtId="0" fontId="15" fillId="5" borderId="0" xfId="0" applyFont="1" applyFill="1" applyAlignment="1">
      <alignment horizontal="right"/>
    </xf>
    <xf numFmtId="0" fontId="17" fillId="0" borderId="0" xfId="0" applyFont="1"/>
    <xf numFmtId="1" fontId="7" fillId="9" borderId="0" xfId="6" applyNumberFormat="1" applyFont="1" applyFill="1" applyBorder="1" applyAlignment="1">
      <alignment horizontal="right" vertical="center" wrapText="1"/>
    </xf>
    <xf numFmtId="1" fontId="7" fillId="9" borderId="0" xfId="6" applyNumberFormat="1" applyFont="1" applyFill="1" applyBorder="1" applyAlignment="1">
      <alignment horizontal="left" vertical="center" wrapText="1"/>
    </xf>
    <xf numFmtId="0" fontId="7" fillId="10" borderId="0" xfId="6" applyFont="1" applyFill="1" applyBorder="1" applyAlignment="1">
      <alignment horizontal="right" vertical="center" wrapText="1"/>
    </xf>
    <xf numFmtId="0" fontId="7" fillId="10" borderId="0" xfId="6" applyFont="1" applyFill="1" applyBorder="1" applyAlignment="1">
      <alignment horizontal="left" vertical="center" wrapText="1"/>
    </xf>
    <xf numFmtId="0" fontId="7" fillId="9" borderId="0" xfId="6" applyFont="1" applyFill="1" applyBorder="1" applyAlignment="1">
      <alignment horizontal="center" vertical="center" wrapText="1"/>
    </xf>
    <xf numFmtId="1" fontId="7" fillId="9" borderId="0" xfId="6" applyNumberFormat="1" applyFont="1" applyFill="1" applyBorder="1" applyAlignment="1">
      <alignment horizontal="center" vertical="center" wrapText="1"/>
    </xf>
    <xf numFmtId="0" fontId="7" fillId="9" borderId="0" xfId="6" applyFont="1" applyFill="1" applyBorder="1" applyAlignment="1">
      <alignment vertical="center" wrapText="1"/>
    </xf>
    <xf numFmtId="1" fontId="7" fillId="0" borderId="0" xfId="6" applyNumberFormat="1" applyFont="1" applyFill="1" applyBorder="1" applyAlignment="1">
      <alignment horizontal="right" vertical="center" wrapText="1"/>
    </xf>
    <xf numFmtId="1" fontId="7" fillId="0" borderId="0" xfId="6" applyNumberFormat="1" applyFont="1" applyFill="1" applyBorder="1" applyAlignment="1">
      <alignment horizontal="left" vertical="center" wrapText="1"/>
    </xf>
    <xf numFmtId="0" fontId="0" fillId="0" borderId="0" xfId="0" applyFill="1"/>
    <xf numFmtId="0" fontId="15" fillId="0" borderId="0" xfId="0" applyFont="1" applyFill="1"/>
    <xf numFmtId="11" fontId="7" fillId="9" borderId="2" xfId="2" applyNumberFormat="1" applyFont="1" applyFill="1" applyBorder="1" applyAlignment="1">
      <alignment horizontal="center" vertical="center" wrapText="1"/>
    </xf>
    <xf numFmtId="1" fontId="7" fillId="9" borderId="2" xfId="2" applyNumberFormat="1" applyFont="1" applyFill="1" applyBorder="1" applyAlignment="1">
      <alignment horizontal="center" vertical="center" wrapText="1"/>
    </xf>
    <xf numFmtId="0" fontId="7" fillId="9" borderId="2" xfId="2" applyFont="1" applyFill="1" applyBorder="1" applyAlignment="1">
      <alignment horizontal="center" vertical="center" wrapText="1"/>
    </xf>
    <xf numFmtId="1" fontId="7" fillId="9" borderId="2" xfId="2" applyNumberFormat="1" applyFont="1" applyFill="1" applyBorder="1" applyAlignment="1">
      <alignment horizontal="left" vertical="center" wrapText="1"/>
    </xf>
    <xf numFmtId="0" fontId="7" fillId="9" borderId="2" xfId="3" applyFont="1" applyFill="1" applyBorder="1" applyAlignment="1">
      <alignment vertical="center" wrapText="1"/>
    </xf>
    <xf numFmtId="0" fontId="7" fillId="9" borderId="2" xfId="3" applyFont="1" applyFill="1" applyBorder="1" applyAlignment="1">
      <alignment horizontal="center" vertical="center" wrapText="1"/>
    </xf>
    <xf numFmtId="1" fontId="7" fillId="9" borderId="0" xfId="7" applyNumberFormat="1" applyFont="1" applyFill="1" applyBorder="1" applyAlignment="1">
      <alignment horizontal="right" vertical="center" wrapText="1"/>
    </xf>
    <xf numFmtId="0" fontId="7" fillId="9" borderId="0" xfId="7" applyFont="1" applyFill="1" applyBorder="1" applyAlignment="1">
      <alignment horizontal="right" vertical="center" wrapText="1"/>
    </xf>
    <xf numFmtId="1" fontId="7" fillId="9" borderId="2" xfId="7" applyNumberFormat="1" applyFont="1" applyFill="1" applyBorder="1" applyAlignment="1">
      <alignment horizontal="right" vertical="center" wrapText="1"/>
    </xf>
    <xf numFmtId="0" fontId="7" fillId="9" borderId="0" xfId="7" applyFont="1" applyFill="1" applyBorder="1" applyAlignment="1">
      <alignment horizontal="left" vertical="center" wrapText="1"/>
    </xf>
    <xf numFmtId="1" fontId="7" fillId="10" borderId="0" xfId="7" applyNumberFormat="1" applyFont="1" applyFill="1" applyBorder="1" applyAlignment="1">
      <alignment horizontal="right" vertical="center" wrapText="1"/>
    </xf>
    <xf numFmtId="1" fontId="7" fillId="9" borderId="0" xfId="7" applyNumberFormat="1" applyFont="1" applyFill="1" applyBorder="1" applyAlignment="1">
      <alignment horizontal="left" vertical="center" wrapText="1"/>
    </xf>
    <xf numFmtId="1" fontId="7" fillId="9" borderId="0" xfId="7" applyNumberFormat="1" applyFont="1" applyFill="1" applyBorder="1" applyAlignment="1">
      <alignment horizontal="center" vertical="center" wrapText="1"/>
    </xf>
    <xf numFmtId="1" fontId="7" fillId="9" borderId="2" xfId="7" applyNumberFormat="1" applyFont="1" applyFill="1" applyBorder="1" applyAlignment="1">
      <alignment horizontal="left" vertical="center" wrapText="1"/>
    </xf>
    <xf numFmtId="0" fontId="7" fillId="9" borderId="0" xfId="5" applyFont="1" applyFill="1" applyBorder="1" applyAlignment="1">
      <alignment vertical="center" wrapText="1"/>
    </xf>
    <xf numFmtId="1" fontId="7" fillId="10" borderId="2" xfId="5" applyNumberFormat="1" applyFont="1" applyFill="1" applyBorder="1" applyAlignment="1">
      <alignment horizontal="right" vertical="center" wrapText="1"/>
    </xf>
    <xf numFmtId="1" fontId="7" fillId="9" borderId="2" xfId="5" applyNumberFormat="1" applyFont="1" applyFill="1" applyBorder="1" applyAlignment="1">
      <alignment horizontal="right" vertical="center" wrapText="1"/>
    </xf>
    <xf numFmtId="3" fontId="7" fillId="9" borderId="0" xfId="7" applyNumberFormat="1" applyFont="1" applyFill="1" applyBorder="1" applyAlignment="1">
      <alignment horizontal="left" vertical="center" wrapText="1"/>
    </xf>
    <xf numFmtId="0" fontId="7" fillId="10" borderId="0" xfId="8" applyFont="1" applyFill="1" applyBorder="1" applyAlignment="1">
      <alignment vertical="center" wrapText="1"/>
    </xf>
    <xf numFmtId="0" fontId="7" fillId="9" borderId="0" xfId="8" applyFont="1" applyFill="1" applyBorder="1" applyAlignment="1">
      <alignment horizontal="center" vertical="center" wrapText="1"/>
    </xf>
    <xf numFmtId="1" fontId="7" fillId="9" borderId="0" xfId="8" applyNumberFormat="1" applyFont="1" applyFill="1" applyBorder="1" applyAlignment="1">
      <alignment horizontal="center" vertical="center" wrapText="1"/>
    </xf>
    <xf numFmtId="0" fontId="7" fillId="9" borderId="2" xfId="8" applyFont="1" applyFill="1" applyBorder="1" applyAlignment="1">
      <alignment horizontal="center" vertical="center" wrapText="1"/>
    </xf>
    <xf numFmtId="0" fontId="7" fillId="9" borderId="2" xfId="7" applyFont="1" applyFill="1" applyBorder="1" applyAlignment="1">
      <alignment horizontal="center" vertical="center" wrapText="1"/>
    </xf>
    <xf numFmtId="0" fontId="7" fillId="9" borderId="2" xfId="8" applyFont="1" applyFill="1" applyBorder="1" applyAlignment="1">
      <alignment horizontal="left" vertical="center" wrapText="1"/>
    </xf>
    <xf numFmtId="3" fontId="15" fillId="4" borderId="0" xfId="7" applyNumberFormat="1" applyFont="1" applyFill="1" applyBorder="1" applyAlignment="1">
      <alignment vertical="center" wrapText="1"/>
    </xf>
    <xf numFmtId="1" fontId="15" fillId="5" borderId="0" xfId="7" applyNumberFormat="1" applyFont="1" applyFill="1" applyBorder="1" applyAlignment="1">
      <alignment vertical="center" wrapText="1"/>
    </xf>
    <xf numFmtId="0" fontId="7" fillId="9" borderId="0" xfId="0" applyFont="1" applyFill="1" applyBorder="1" applyAlignment="1">
      <alignment vertical="center" wrapText="1"/>
    </xf>
    <xf numFmtId="0" fontId="7" fillId="9" borderId="0" xfId="0" applyFont="1" applyFill="1" applyBorder="1" applyAlignment="1">
      <alignment horizontal="center" vertical="center" wrapText="1"/>
    </xf>
    <xf numFmtId="1" fontId="7" fillId="9" borderId="0" xfId="0" applyNumberFormat="1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right" vertical="center" wrapText="1"/>
    </xf>
    <xf numFmtId="0" fontId="7" fillId="10" borderId="0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vertical="center" wrapText="1"/>
    </xf>
    <xf numFmtId="3" fontId="15" fillId="9" borderId="0" xfId="7" applyNumberFormat="1" applyFont="1" applyFill="1" applyBorder="1" applyAlignment="1">
      <alignment vertical="center" wrapText="1"/>
    </xf>
    <xf numFmtId="1" fontId="15" fillId="10" borderId="0" xfId="7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7" fillId="9" borderId="2" xfId="0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right" vertical="center" wrapText="1"/>
    </xf>
    <xf numFmtId="0" fontId="7" fillId="10" borderId="2" xfId="0" applyFont="1" applyFill="1" applyBorder="1" applyAlignment="1">
      <alignment horizontal="right" vertical="center" wrapText="1"/>
    </xf>
    <xf numFmtId="3" fontId="7" fillId="9" borderId="0" xfId="0" applyNumberFormat="1" applyFont="1" applyFill="1" applyBorder="1" applyAlignment="1">
      <alignment vertical="center" wrapText="1"/>
    </xf>
    <xf numFmtId="0" fontId="7" fillId="9" borderId="0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left" vertical="center" wrapText="1"/>
    </xf>
    <xf numFmtId="3" fontId="7" fillId="0" borderId="5" xfId="0" applyNumberFormat="1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vertical="center" wrapText="1"/>
    </xf>
    <xf numFmtId="3" fontId="7" fillId="0" borderId="6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1" fontId="7" fillId="7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3" fontId="7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/>
    <xf numFmtId="0" fontId="8" fillId="0" borderId="6" xfId="0" applyFont="1" applyFill="1" applyBorder="1" applyAlignment="1">
      <alignment horizontal="right" vertical="center" wrapText="1"/>
    </xf>
    <xf numFmtId="3" fontId="8" fillId="0" borderId="6" xfId="0" applyNumberFormat="1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10" borderId="0" xfId="0" applyFont="1" applyFill="1" applyBorder="1" applyAlignment="1">
      <alignment horizontal="right" vertical="center" wrapText="1"/>
    </xf>
    <xf numFmtId="1" fontId="7" fillId="5" borderId="0" xfId="0" applyNumberFormat="1" applyFont="1" applyFill="1" applyBorder="1" applyAlignment="1">
      <alignment horizontal="left" vertical="center" wrapText="1"/>
    </xf>
    <xf numFmtId="3" fontId="7" fillId="5" borderId="6" xfId="0" applyNumberFormat="1" applyFont="1" applyFill="1" applyBorder="1" applyAlignment="1">
      <alignment vertical="center" wrapText="1"/>
    </xf>
    <xf numFmtId="1" fontId="8" fillId="5" borderId="6" xfId="0" applyNumberFormat="1" applyFont="1" applyFill="1" applyBorder="1" applyAlignment="1">
      <alignment horizontal="left" vertical="center" wrapText="1"/>
    </xf>
    <xf numFmtId="3" fontId="7" fillId="10" borderId="0" xfId="0" applyNumberFormat="1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right" vertical="center" wrapText="1"/>
    </xf>
    <xf numFmtId="0" fontId="7" fillId="8" borderId="1" xfId="2" applyFont="1" applyFill="1" applyBorder="1" applyAlignment="1">
      <alignment horizontal="center" vertical="center" wrapText="1"/>
    </xf>
    <xf numFmtId="0" fontId="7" fillId="8" borderId="0" xfId="6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4" fontId="7" fillId="7" borderId="0" xfId="0" applyNumberFormat="1" applyFont="1" applyFill="1" applyBorder="1" applyAlignment="1"/>
    <xf numFmtId="4" fontId="8" fillId="8" borderId="0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0" xfId="10" applyFont="1" applyFill="1" applyBorder="1" applyAlignment="1">
      <alignment horizontal="right" vertical="center" wrapText="1"/>
    </xf>
    <xf numFmtId="3" fontId="7" fillId="0" borderId="0" xfId="10" applyNumberFormat="1" applyFont="1" applyFill="1" applyBorder="1" applyAlignment="1">
      <alignment vertical="center" wrapText="1"/>
    </xf>
    <xf numFmtId="0" fontId="7" fillId="0" borderId="0" xfId="10" applyFont="1" applyFill="1" applyBorder="1" applyAlignment="1">
      <alignment horizontal="left" vertical="center" wrapText="1"/>
    </xf>
    <xf numFmtId="3" fontId="7" fillId="7" borderId="0" xfId="10" applyNumberFormat="1" applyFont="1" applyFill="1" applyBorder="1" applyAlignment="1">
      <alignment vertical="center" wrapText="1"/>
    </xf>
    <xf numFmtId="0" fontId="7" fillId="5" borderId="2" xfId="10" applyFont="1" applyFill="1" applyBorder="1" applyAlignment="1">
      <alignment vertical="center" wrapText="1"/>
    </xf>
    <xf numFmtId="1" fontId="7" fillId="5" borderId="2" xfId="1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3" fontId="7" fillId="0" borderId="0" xfId="0" applyNumberFormat="1" applyFont="1"/>
    <xf numFmtId="3" fontId="7" fillId="7" borderId="0" xfId="0" applyNumberFormat="1" applyFont="1" applyFill="1"/>
    <xf numFmtId="3" fontId="7" fillId="0" borderId="5" xfId="0" applyNumberFormat="1" applyFont="1" applyBorder="1"/>
    <xf numFmtId="1" fontId="7" fillId="9" borderId="2" xfId="0" applyNumberFormat="1" applyFont="1" applyFill="1" applyBorder="1" applyAlignment="1">
      <alignment horizontal="center" vertical="center" wrapText="1"/>
    </xf>
    <xf numFmtId="3" fontId="15" fillId="10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3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1" fontId="7" fillId="3" borderId="3" xfId="0" applyNumberFormat="1" applyFont="1" applyFill="1" applyBorder="1" applyAlignment="1">
      <alignment horizontal="right" vertical="center" wrapText="1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right" vertical="center" wrapText="1"/>
    </xf>
    <xf numFmtId="1" fontId="7" fillId="2" borderId="0" xfId="0" applyNumberFormat="1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1" fontId="7" fillId="3" borderId="3" xfId="5" applyNumberFormat="1" applyFont="1" applyFill="1" applyBorder="1" applyAlignment="1">
      <alignment horizontal="left" vertical="center" wrapText="1"/>
    </xf>
    <xf numFmtId="1" fontId="7" fillId="2" borderId="3" xfId="3" applyNumberFormat="1" applyFont="1" applyFill="1" applyBorder="1" applyAlignment="1">
      <alignment horizontal="left" vertical="center" wrapText="1"/>
    </xf>
    <xf numFmtId="1" fontId="0" fillId="10" borderId="0" xfId="0" applyNumberFormat="1" applyFill="1"/>
    <xf numFmtId="3" fontId="7" fillId="10" borderId="0" xfId="0" applyNumberFormat="1" applyFont="1" applyFill="1" applyBorder="1" applyAlignment="1" applyProtection="1">
      <alignment horizontal="right" vertical="center"/>
      <protection locked="0"/>
    </xf>
    <xf numFmtId="3" fontId="7" fillId="10" borderId="0" xfId="0" applyNumberFormat="1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Border="1" applyAlignment="1">
      <alignment horizontal="right"/>
    </xf>
    <xf numFmtId="0" fontId="7" fillId="5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right" vertical="center" wrapText="1"/>
    </xf>
    <xf numFmtId="3" fontId="7" fillId="10" borderId="4" xfId="0" applyNumberFormat="1" applyFont="1" applyFill="1" applyBorder="1" applyAlignment="1">
      <alignment vertical="center" wrapText="1"/>
    </xf>
    <xf numFmtId="3" fontId="7" fillId="10" borderId="4" xfId="0" applyNumberFormat="1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/>
    </xf>
    <xf numFmtId="3" fontId="7" fillId="10" borderId="0" xfId="0" applyNumberFormat="1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vertical="center" wrapText="1"/>
    </xf>
    <xf numFmtId="3" fontId="7" fillId="5" borderId="2" xfId="0" applyNumberFormat="1" applyFont="1" applyFill="1" applyBorder="1" applyAlignment="1">
      <alignment vertical="center" wrapText="1"/>
    </xf>
    <xf numFmtId="3" fontId="7" fillId="5" borderId="2" xfId="0" applyNumberFormat="1" applyFont="1" applyFill="1" applyBorder="1" applyAlignment="1">
      <alignment horizontal="left" vertical="center" wrapText="1"/>
    </xf>
    <xf numFmtId="0" fontId="11" fillId="9" borderId="0" xfId="0" applyFont="1" applyFill="1" applyBorder="1" applyAlignment="1">
      <alignment horizontal="right" vertical="center"/>
    </xf>
    <xf numFmtId="0" fontId="11" fillId="9" borderId="0" xfId="0" applyFont="1" applyFill="1" applyBorder="1" applyAlignment="1">
      <alignment horizontal="left" vertical="center"/>
    </xf>
    <xf numFmtId="3" fontId="7" fillId="10" borderId="0" xfId="0" applyNumberFormat="1" applyFont="1" applyFill="1"/>
    <xf numFmtId="3" fontId="7" fillId="9" borderId="0" xfId="0" applyNumberFormat="1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5" fillId="0" borderId="0" xfId="0" applyFont="1"/>
    <xf numFmtId="0" fontId="7" fillId="5" borderId="2" xfId="0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right" vertical="center" wrapText="1"/>
    </xf>
    <xf numFmtId="0" fontId="7" fillId="10" borderId="0" xfId="0" applyFont="1" applyFill="1" applyBorder="1" applyAlignment="1">
      <alignment horizontal="left" vertical="center" wrapText="1"/>
    </xf>
    <xf numFmtId="0" fontId="7" fillId="10" borderId="1" xfId="0" applyFont="1" applyFill="1" applyBorder="1"/>
    <xf numFmtId="0" fontId="15" fillId="0" borderId="0" xfId="0" applyFont="1" applyAlignment="1">
      <alignment horizontal="center"/>
    </xf>
    <xf numFmtId="0" fontId="1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3" fontId="15" fillId="5" borderId="0" xfId="0" applyNumberFormat="1" applyFont="1" applyFill="1" applyAlignment="1">
      <alignment horizontal="right"/>
    </xf>
    <xf numFmtId="0" fontId="0" fillId="0" borderId="0" xfId="0" applyAlignment="1">
      <alignment wrapText="1"/>
    </xf>
    <xf numFmtId="3" fontId="18" fillId="0" borderId="0" xfId="0" applyNumberFormat="1" applyFont="1" applyBorder="1"/>
    <xf numFmtId="0" fontId="7" fillId="7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3" borderId="3" xfId="7" applyFont="1" applyFill="1" applyBorder="1" applyAlignment="1">
      <alignment horizontal="right" vertical="center" wrapText="1"/>
    </xf>
    <xf numFmtId="0" fontId="7" fillId="2" borderId="0" xfId="8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left"/>
    </xf>
    <xf numFmtId="0" fontId="15" fillId="5" borderId="0" xfId="0" applyFont="1" applyFill="1" applyAlignment="1">
      <alignment horizontal="left"/>
    </xf>
    <xf numFmtId="3" fontId="7" fillId="8" borderId="0" xfId="0" applyNumberFormat="1" applyFont="1" applyFill="1" applyBorder="1" applyAlignment="1">
      <alignment horizontal="left" vertical="center" wrapText="1"/>
    </xf>
    <xf numFmtId="3" fontId="7" fillId="4" borderId="6" xfId="0" applyNumberFormat="1" applyFont="1" applyFill="1" applyBorder="1" applyAlignment="1">
      <alignment horizontal="left" vertical="center" wrapText="1"/>
    </xf>
    <xf numFmtId="3" fontId="7" fillId="5" borderId="0" xfId="0" applyNumberFormat="1" applyFont="1" applyFill="1" applyAlignment="1">
      <alignment horizontal="right"/>
    </xf>
    <xf numFmtId="0" fontId="15" fillId="10" borderId="0" xfId="0" applyFont="1" applyFill="1" applyAlignment="1"/>
    <xf numFmtId="0" fontId="15" fillId="5" borderId="0" xfId="0" applyFont="1" applyFill="1" applyAlignment="1"/>
    <xf numFmtId="1" fontId="7" fillId="9" borderId="0" xfId="0" applyNumberFormat="1" applyFont="1" applyFill="1" applyBorder="1" applyAlignment="1">
      <alignment vertical="center" wrapText="1"/>
    </xf>
    <xf numFmtId="1" fontId="7" fillId="4" borderId="0" xfId="0" applyNumberFormat="1" applyFont="1" applyFill="1" applyBorder="1" applyAlignment="1">
      <alignment vertical="center" wrapText="1"/>
    </xf>
    <xf numFmtId="3" fontId="7" fillId="5" borderId="0" xfId="0" applyNumberFormat="1" applyFont="1" applyFill="1" applyBorder="1" applyAlignment="1" applyProtection="1">
      <alignment vertical="center"/>
      <protection locked="0"/>
    </xf>
    <xf numFmtId="3" fontId="7" fillId="10" borderId="0" xfId="0" applyNumberFormat="1" applyFont="1" applyFill="1" applyBorder="1" applyAlignment="1" applyProtection="1">
      <alignment vertical="center"/>
      <protection locked="0"/>
    </xf>
    <xf numFmtId="0" fontId="7" fillId="5" borderId="0" xfId="0" applyFont="1" applyFill="1" applyBorder="1" applyAlignment="1" applyProtection="1">
      <protection locked="0"/>
    </xf>
    <xf numFmtId="0" fontId="7" fillId="10" borderId="0" xfId="0" applyFont="1" applyFill="1" applyBorder="1" applyAlignment="1" applyProtection="1">
      <protection locked="0"/>
    </xf>
    <xf numFmtId="1" fontId="7" fillId="10" borderId="0" xfId="0" applyNumberFormat="1" applyFont="1" applyFill="1" applyBorder="1" applyAlignment="1" applyProtection="1">
      <alignment vertical="center"/>
      <protection locked="0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right" vertical="center"/>
    </xf>
    <xf numFmtId="3" fontId="7" fillId="9" borderId="4" xfId="0" applyNumberFormat="1" applyFont="1" applyFill="1" applyBorder="1" applyAlignment="1">
      <alignment vertical="center" wrapText="1"/>
    </xf>
    <xf numFmtId="0" fontId="7" fillId="5" borderId="6" xfId="0" applyFont="1" applyFill="1" applyBorder="1" applyAlignment="1">
      <alignment wrapText="1"/>
    </xf>
    <xf numFmtId="3" fontId="7" fillId="5" borderId="6" xfId="0" applyNumberFormat="1" applyFont="1" applyFill="1" applyBorder="1" applyAlignment="1">
      <alignment wrapText="1"/>
    </xf>
    <xf numFmtId="1" fontId="7" fillId="4" borderId="6" xfId="0" applyNumberFormat="1" applyFont="1" applyFill="1" applyBorder="1" applyAlignment="1">
      <alignment horizontal="left" wrapText="1"/>
    </xf>
    <xf numFmtId="0" fontId="7" fillId="5" borderId="6" xfId="0" applyFont="1" applyFill="1" applyBorder="1" applyAlignment="1">
      <alignment horizontal="left" wrapText="1"/>
    </xf>
    <xf numFmtId="0" fontId="7" fillId="3" borderId="0" xfId="7" applyFont="1" applyFill="1" applyBorder="1" applyAlignment="1">
      <alignment vertical="center" wrapText="1"/>
    </xf>
    <xf numFmtId="0" fontId="7" fillId="3" borderId="0" xfId="7" applyFont="1" applyFill="1" applyBorder="1" applyAlignment="1">
      <alignment vertical="center"/>
    </xf>
    <xf numFmtId="0" fontId="7" fillId="4" borderId="0" xfId="5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7" fillId="4" borderId="0" xfId="5" applyFont="1" applyFill="1" applyBorder="1" applyAlignment="1">
      <alignment vertical="center" wrapText="1"/>
    </xf>
    <xf numFmtId="0" fontId="7" fillId="10" borderId="0" xfId="8" applyFont="1" applyFill="1" applyBorder="1" applyAlignment="1">
      <alignment horizontal="left" vertical="center" wrapText="1"/>
    </xf>
    <xf numFmtId="0" fontId="7" fillId="9" borderId="0" xfId="5" applyFont="1" applyFill="1" applyBorder="1" applyAlignment="1">
      <alignment horizontal="left" vertical="center" wrapText="1" indent="1"/>
    </xf>
    <xf numFmtId="1" fontId="7" fillId="9" borderId="0" xfId="5" applyNumberFormat="1" applyFont="1" applyFill="1" applyBorder="1" applyAlignment="1">
      <alignment vertical="center" wrapText="1"/>
    </xf>
    <xf numFmtId="3" fontId="7" fillId="5" borderId="0" xfId="0" applyNumberFormat="1" applyFont="1" applyFill="1" applyBorder="1" applyAlignment="1">
      <alignment wrapText="1"/>
    </xf>
    <xf numFmtId="0" fontId="7" fillId="10" borderId="2" xfId="8" applyFont="1" applyFill="1" applyBorder="1" applyAlignment="1">
      <alignment horizontal="right" vertical="center" wrapText="1"/>
    </xf>
    <xf numFmtId="1" fontId="7" fillId="10" borderId="0" xfId="5" applyNumberFormat="1" applyFont="1" applyFill="1" applyBorder="1" applyAlignment="1">
      <alignment horizontal="right" vertical="center" wrapText="1"/>
    </xf>
    <xf numFmtId="0" fontId="7" fillId="4" borderId="7" xfId="0" applyFont="1" applyFill="1" applyBorder="1" applyAlignment="1">
      <alignment horizontal="right" vertical="center" wrapText="1"/>
    </xf>
    <xf numFmtId="3" fontId="7" fillId="4" borderId="7" xfId="0" applyNumberFormat="1" applyFont="1" applyFill="1" applyBorder="1" applyAlignment="1">
      <alignment vertical="center" wrapText="1"/>
    </xf>
    <xf numFmtId="3" fontId="7" fillId="5" borderId="7" xfId="0" applyNumberFormat="1" applyFont="1" applyFill="1" applyBorder="1" applyAlignment="1"/>
    <xf numFmtId="3" fontId="7" fillId="4" borderId="7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16" fillId="0" borderId="0" xfId="0" applyFont="1"/>
    <xf numFmtId="0" fontId="2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7" fillId="5" borderId="0" xfId="0" applyFont="1" applyFill="1" applyBorder="1" applyAlignment="1">
      <alignment horizontal="left" vertical="center" wrapText="1"/>
    </xf>
    <xf numFmtId="0" fontId="7" fillId="0" borderId="0" xfId="0" applyFont="1" applyAlignment="1"/>
    <xf numFmtId="0" fontId="15" fillId="0" borderId="0" xfId="0" applyFont="1" applyAlignment="1">
      <alignment horizontal="right"/>
    </xf>
    <xf numFmtId="0" fontId="15" fillId="0" borderId="0" xfId="0" applyFont="1" applyAlignment="1"/>
    <xf numFmtId="0" fontId="7" fillId="0" borderId="0" xfId="0" applyFont="1" applyAlignment="1">
      <alignment vertical="top"/>
    </xf>
    <xf numFmtId="3" fontId="15" fillId="5" borderId="0" xfId="0" applyNumberFormat="1" applyFont="1" applyFill="1"/>
    <xf numFmtId="0" fontId="7" fillId="0" borderId="0" xfId="0" applyFont="1" applyAlignment="1">
      <alignment horizontal="center"/>
    </xf>
    <xf numFmtId="0" fontId="7" fillId="7" borderId="0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3" borderId="3" xfId="0" applyNumberFormat="1" applyFont="1" applyFill="1" applyBorder="1" applyAlignment="1">
      <alignment horizontal="right" vertical="center" wrapText="1"/>
    </xf>
    <xf numFmtId="1" fontId="7" fillId="3" borderId="3" xfId="0" applyNumberFormat="1" applyFont="1" applyFill="1" applyBorder="1" applyAlignment="1">
      <alignment horizontal="left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7" fillId="8" borderId="0" xfId="0" applyNumberFormat="1" applyFont="1" applyFill="1" applyBorder="1" applyAlignment="1">
      <alignment horizontal="center" vertical="center" wrapText="1"/>
    </xf>
    <xf numFmtId="0" fontId="7" fillId="2" borderId="0" xfId="9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1" fontId="7" fillId="3" borderId="3" xfId="5" applyNumberFormat="1" applyFont="1" applyFill="1" applyBorder="1" applyAlignment="1">
      <alignment horizontal="center" vertical="center"/>
    </xf>
    <xf numFmtId="0" fontId="7" fillId="0" borderId="0" xfId="0" applyFont="1" applyAlignment="1"/>
    <xf numFmtId="0" fontId="7" fillId="2" borderId="0" xfId="8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3" fontId="15" fillId="10" borderId="0" xfId="0" applyNumberFormat="1" applyFont="1" applyFill="1"/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 wrapText="1"/>
    </xf>
    <xf numFmtId="3" fontId="7" fillId="7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1" fillId="9" borderId="0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top" wrapText="1"/>
    </xf>
    <xf numFmtId="1" fontId="7" fillId="3" borderId="2" xfId="0" applyNumberFormat="1" applyFont="1" applyFill="1" applyBorder="1" applyAlignment="1">
      <alignment horizontal="center" vertical="center" wrapText="1"/>
    </xf>
    <xf numFmtId="0" fontId="7" fillId="3" borderId="0" xfId="9" applyFont="1" applyFill="1" applyBorder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1" fontId="7" fillId="3" borderId="2" xfId="9" applyNumberFormat="1" applyFont="1" applyFill="1" applyBorder="1" applyAlignment="1">
      <alignment horizontal="center" vertical="center" wrapText="1"/>
    </xf>
    <xf numFmtId="0" fontId="7" fillId="3" borderId="0" xfId="10" applyFont="1" applyFill="1" applyBorder="1" applyAlignment="1">
      <alignment vertical="center" wrapText="1"/>
    </xf>
    <xf numFmtId="1" fontId="7" fillId="3" borderId="0" xfId="10" applyNumberFormat="1" applyFont="1" applyFill="1" applyBorder="1" applyAlignment="1">
      <alignment vertical="center" wrapText="1"/>
    </xf>
    <xf numFmtId="1" fontId="7" fillId="3" borderId="2" xfId="4" applyNumberFormat="1" applyFont="1" applyFill="1" applyBorder="1" applyAlignment="1">
      <alignment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1" fontId="7" fillId="3" borderId="2" xfId="2" applyNumberFormat="1" applyFont="1" applyFill="1" applyBorder="1" applyAlignment="1">
      <alignment vertical="center" wrapText="1"/>
    </xf>
    <xf numFmtId="1" fontId="7" fillId="3" borderId="2" xfId="11" applyNumberFormat="1" applyFont="1" applyFill="1" applyBorder="1" applyAlignment="1">
      <alignment vertical="center" wrapText="1"/>
    </xf>
    <xf numFmtId="0" fontId="7" fillId="3" borderId="2" xfId="11" applyFont="1" applyFill="1" applyBorder="1" applyAlignment="1">
      <alignment vertical="center" wrapText="1"/>
    </xf>
    <xf numFmtId="0" fontId="7" fillId="2" borderId="0" xfId="6" applyFont="1" applyFill="1" applyBorder="1" applyAlignment="1">
      <alignment vertical="center" wrapText="1"/>
    </xf>
    <xf numFmtId="0" fontId="7" fillId="4" borderId="0" xfId="3" applyFont="1" applyFill="1" applyBorder="1" applyAlignment="1">
      <alignment horizontal="center" vertical="center" wrapText="1"/>
    </xf>
    <xf numFmtId="1" fontId="7" fillId="9" borderId="2" xfId="3" applyNumberFormat="1" applyFont="1" applyFill="1" applyBorder="1" applyAlignment="1">
      <alignment horizontal="center" vertical="center" wrapText="1"/>
    </xf>
    <xf numFmtId="0" fontId="7" fillId="9" borderId="0" xfId="7" applyFont="1" applyFill="1" applyBorder="1" applyAlignment="1">
      <alignment horizontal="center" vertical="center" wrapText="1"/>
    </xf>
    <xf numFmtId="0" fontId="7" fillId="9" borderId="0" xfId="5" applyFont="1" applyFill="1" applyBorder="1" applyAlignment="1">
      <alignment horizontal="center" vertical="center" wrapText="1"/>
    </xf>
    <xf numFmtId="0" fontId="7" fillId="9" borderId="2" xfId="5" applyFont="1" applyFill="1" applyBorder="1" applyAlignment="1">
      <alignment horizontal="center" vertical="center" wrapText="1"/>
    </xf>
    <xf numFmtId="1" fontId="7" fillId="9" borderId="2" xfId="5" applyNumberFormat="1" applyFont="1" applyFill="1" applyBorder="1" applyAlignment="1">
      <alignment horizontal="center" vertical="center" wrapText="1"/>
    </xf>
    <xf numFmtId="1" fontId="7" fillId="3" borderId="0" xfId="7" applyNumberFormat="1" applyFont="1" applyFill="1" applyBorder="1" applyAlignment="1">
      <alignment horizontal="center" vertical="center" wrapText="1"/>
    </xf>
    <xf numFmtId="1" fontId="7" fillId="3" borderId="3" xfId="5" applyNumberFormat="1" applyFont="1" applyFill="1" applyBorder="1" applyAlignment="1">
      <alignment vertical="center"/>
    </xf>
    <xf numFmtId="0" fontId="7" fillId="0" borderId="0" xfId="8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/>
    <xf numFmtId="1" fontId="7" fillId="0" borderId="0" xfId="5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/>
    </xf>
    <xf numFmtId="1" fontId="7" fillId="3" borderId="3" xfId="8" applyNumberFormat="1" applyFont="1" applyFill="1" applyBorder="1" applyAlignment="1">
      <alignment horizontal="left" vertical="center"/>
    </xf>
    <xf numFmtId="1" fontId="7" fillId="9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wrapText="1"/>
    </xf>
    <xf numFmtId="0" fontId="7" fillId="7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7" borderId="0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3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11" fillId="8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2" borderId="3" xfId="0" applyFont="1" applyFill="1" applyBorder="1" applyAlignment="1">
      <alignment horizontal="right" vertical="center" wrapText="1"/>
    </xf>
    <xf numFmtId="1" fontId="7" fillId="3" borderId="3" xfId="0" applyNumberFormat="1" applyFont="1" applyFill="1" applyBorder="1" applyAlignment="1">
      <alignment horizontal="right" vertical="center" wrapText="1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1" fontId="7" fillId="2" borderId="0" xfId="0" applyNumberFormat="1" applyFont="1" applyFill="1" applyBorder="1" applyAlignment="1">
      <alignment horizontal="right" vertical="center" wrapText="1"/>
    </xf>
    <xf numFmtId="1" fontId="7" fillId="8" borderId="1" xfId="0" applyNumberFormat="1" applyFont="1" applyFill="1" applyBorder="1" applyAlignment="1">
      <alignment horizontal="right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right" vertical="center" wrapText="1"/>
    </xf>
    <xf numFmtId="1" fontId="7" fillId="8" borderId="0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right" vertical="center" wrapText="1"/>
    </xf>
    <xf numFmtId="0" fontId="7" fillId="8" borderId="0" xfId="9" applyFont="1" applyFill="1" applyBorder="1" applyAlignment="1">
      <alignment horizontal="center" vertical="center" wrapText="1"/>
    </xf>
    <xf numFmtId="1" fontId="7" fillId="3" borderId="3" xfId="9" applyNumberFormat="1" applyFont="1" applyFill="1" applyBorder="1" applyAlignment="1">
      <alignment horizontal="right" vertical="center" wrapText="1"/>
    </xf>
    <xf numFmtId="0" fontId="7" fillId="2" borderId="0" xfId="9" applyFont="1" applyFill="1" applyBorder="1" applyAlignment="1">
      <alignment horizontal="center" vertical="center" wrapText="1"/>
    </xf>
    <xf numFmtId="0" fontId="7" fillId="8" borderId="0" xfId="10" applyFont="1" applyFill="1" applyBorder="1" applyAlignment="1">
      <alignment horizontal="center" vertical="center" wrapText="1"/>
    </xf>
    <xf numFmtId="0" fontId="7" fillId="2" borderId="0" xfId="10" applyFont="1" applyFill="1" applyBorder="1" applyAlignment="1">
      <alignment horizontal="center" vertical="center" wrapText="1"/>
    </xf>
    <xf numFmtId="1" fontId="7" fillId="2" borderId="3" xfId="10" applyNumberFormat="1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right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8" borderId="0" xfId="11" applyFont="1" applyFill="1" applyBorder="1" applyAlignment="1">
      <alignment horizontal="center" vertical="center" wrapText="1"/>
    </xf>
    <xf numFmtId="1" fontId="7" fillId="3" borderId="0" xfId="11" applyNumberFormat="1" applyFont="1" applyFill="1" applyBorder="1" applyAlignment="1">
      <alignment horizontal="left" vertical="center" wrapText="1"/>
    </xf>
    <xf numFmtId="1" fontId="7" fillId="2" borderId="3" xfId="11" applyNumberFormat="1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5" borderId="0" xfId="0" applyFont="1" applyFill="1" applyBorder="1" applyAlignment="1"/>
    <xf numFmtId="0" fontId="7" fillId="3" borderId="0" xfId="11" applyFont="1" applyFill="1" applyBorder="1" applyAlignment="1">
      <alignment vertical="center" wrapText="1"/>
    </xf>
    <xf numFmtId="0" fontId="7" fillId="2" borderId="0" xfId="0" applyFont="1" applyFill="1" applyBorder="1" applyAlignment="1"/>
    <xf numFmtId="0" fontId="7" fillId="8" borderId="1" xfId="11" applyFont="1" applyFill="1" applyBorder="1" applyAlignment="1">
      <alignment horizontal="center" vertical="center" wrapText="1"/>
    </xf>
    <xf numFmtId="0" fontId="7" fillId="4" borderId="0" xfId="11" applyFont="1" applyFill="1" applyBorder="1" applyAlignment="1">
      <alignment vertical="center" wrapText="1"/>
    </xf>
    <xf numFmtId="0" fontId="7" fillId="8" borderId="0" xfId="2" applyFont="1" applyFill="1" applyBorder="1" applyAlignment="1">
      <alignment horizontal="center" vertical="center" wrapText="1"/>
    </xf>
    <xf numFmtId="1" fontId="7" fillId="3" borderId="0" xfId="2" applyNumberFormat="1" applyFont="1" applyFill="1" applyBorder="1" applyAlignment="1">
      <alignment horizontal="right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8" borderId="1" xfId="2" applyFont="1" applyFill="1" applyBorder="1" applyAlignment="1">
      <alignment horizontal="center" vertical="center" wrapText="1"/>
    </xf>
    <xf numFmtId="1" fontId="7" fillId="2" borderId="3" xfId="6" applyNumberFormat="1" applyFont="1" applyFill="1" applyBorder="1" applyAlignment="1">
      <alignment horizontal="right" vertical="center" wrapText="1"/>
    </xf>
    <xf numFmtId="1" fontId="7" fillId="3" borderId="3" xfId="5" applyNumberFormat="1" applyFont="1" applyFill="1" applyBorder="1" applyAlignment="1">
      <alignment horizontal="left" vertical="center" wrapText="1"/>
    </xf>
    <xf numFmtId="0" fontId="7" fillId="8" borderId="1" xfId="6" applyFont="1" applyFill="1" applyBorder="1" applyAlignment="1">
      <alignment horizontal="center" vertical="center" wrapText="1"/>
    </xf>
    <xf numFmtId="0" fontId="7" fillId="3" borderId="0" xfId="6" applyFont="1" applyFill="1" applyBorder="1" applyAlignment="1">
      <alignment vertical="center" wrapText="1"/>
    </xf>
    <xf numFmtId="0" fontId="7" fillId="8" borderId="0" xfId="6" applyFont="1" applyFill="1" applyBorder="1" applyAlignment="1">
      <alignment horizontal="center" vertical="center" wrapText="1"/>
    </xf>
    <xf numFmtId="0" fontId="7" fillId="3" borderId="0" xfId="6" applyFont="1" applyFill="1" applyBorder="1" applyAlignment="1">
      <alignment horizontal="center" vertical="center" wrapText="1"/>
    </xf>
    <xf numFmtId="0" fontId="7" fillId="8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" fontId="7" fillId="2" borderId="3" xfId="3" applyNumberFormat="1" applyFont="1" applyFill="1" applyBorder="1" applyAlignment="1">
      <alignment horizontal="right" vertical="center" wrapText="1"/>
    </xf>
    <xf numFmtId="1" fontId="7" fillId="2" borderId="3" xfId="3" applyNumberFormat="1" applyFont="1" applyFill="1" applyBorder="1" applyAlignment="1">
      <alignment horizontal="left" vertical="center" wrapText="1"/>
    </xf>
    <xf numFmtId="1" fontId="7" fillId="2" borderId="3" xfId="3" applyNumberFormat="1" applyFont="1" applyFill="1" applyBorder="1" applyAlignment="1">
      <alignment horizontal="center" vertical="center" wrapText="1"/>
    </xf>
    <xf numFmtId="1" fontId="7" fillId="3" borderId="1" xfId="7" applyNumberFormat="1" applyFont="1" applyFill="1" applyBorder="1" applyAlignment="1">
      <alignment horizontal="right" vertical="center" wrapText="1"/>
    </xf>
    <xf numFmtId="0" fontId="7" fillId="8" borderId="0" xfId="7" applyFont="1" applyFill="1" applyBorder="1" applyAlignment="1">
      <alignment horizontal="center" vertical="center" wrapText="1"/>
    </xf>
    <xf numFmtId="0" fontId="7" fillId="3" borderId="0" xfId="7" applyFont="1" applyFill="1" applyBorder="1" applyAlignment="1">
      <alignment horizontal="center" vertical="center" wrapText="1"/>
    </xf>
    <xf numFmtId="0" fontId="7" fillId="3" borderId="3" xfId="7" applyFont="1" applyFill="1" applyBorder="1" applyAlignment="1">
      <alignment horizontal="right" vertical="center" wrapText="1"/>
    </xf>
    <xf numFmtId="1" fontId="7" fillId="3" borderId="3" xfId="5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" fontId="7" fillId="3" borderId="0" xfId="7" applyNumberFormat="1" applyFont="1" applyFill="1" applyBorder="1" applyAlignment="1">
      <alignment horizontal="center" vertical="center" wrapText="1"/>
    </xf>
    <xf numFmtId="0" fontId="7" fillId="8" borderId="0" xfId="5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right"/>
    </xf>
    <xf numFmtId="1" fontId="7" fillId="3" borderId="3" xfId="5" applyNumberFormat="1" applyFont="1" applyFill="1" applyBorder="1" applyAlignment="1">
      <alignment horizontal="right" vertical="center" wrapText="1"/>
    </xf>
    <xf numFmtId="0" fontId="7" fillId="8" borderId="1" xfId="5" applyFont="1" applyFill="1" applyBorder="1" applyAlignment="1">
      <alignment horizontal="center" vertical="center" wrapText="1"/>
    </xf>
    <xf numFmtId="0" fontId="7" fillId="8" borderId="0" xfId="8" applyFont="1" applyFill="1" applyBorder="1" applyAlignment="1">
      <alignment horizontal="center" vertical="center" wrapText="1"/>
    </xf>
    <xf numFmtId="0" fontId="7" fillId="2" borderId="0" xfId="8" applyFont="1" applyFill="1" applyBorder="1" applyAlignment="1">
      <alignment horizontal="center" vertical="center" wrapText="1"/>
    </xf>
    <xf numFmtId="1" fontId="7" fillId="3" borderId="3" xfId="8" applyNumberFormat="1" applyFont="1" applyFill="1" applyBorder="1" applyAlignment="1">
      <alignment horizontal="right" vertical="center" wrapText="1"/>
    </xf>
    <xf numFmtId="1" fontId="7" fillId="2" borderId="3" xfId="8" applyNumberFormat="1" applyFont="1" applyFill="1" applyBorder="1" applyAlignment="1">
      <alignment horizontal="right" vertical="center" wrapText="1"/>
    </xf>
    <xf numFmtId="0" fontId="7" fillId="7" borderId="1" xfId="8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 vertical="center" wrapText="1"/>
    </xf>
    <xf numFmtId="0" fontId="19" fillId="8" borderId="0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right" vertical="center" wrapText="1"/>
    </xf>
    <xf numFmtId="0" fontId="7" fillId="5" borderId="0" xfId="0" applyFont="1" applyFill="1" applyAlignment="1">
      <alignment horizontal="center"/>
    </xf>
    <xf numFmtId="0" fontId="7" fillId="3" borderId="0" xfId="0" applyFont="1" applyFill="1" applyBorder="1" applyAlignment="1">
      <alignment horizontal="right" vertical="center" wrapText="1"/>
    </xf>
  </cellXfs>
  <cellStyles count="17">
    <cellStyle name="Comma" xfId="1" builtinId="3"/>
    <cellStyle name="Normal" xfId="0" builtinId="0"/>
    <cellStyle name="Normal 4" xfId="12"/>
    <cellStyle name="Normal 5" xfId="13"/>
    <cellStyle name="Normal 6" xfId="14"/>
    <cellStyle name="Normal 7" xfId="15"/>
    <cellStyle name="Normal 8" xfId="16"/>
    <cellStyle name="Normal_Sheet1" xfId="2"/>
    <cellStyle name="Normal_Sheet3" xfId="3"/>
    <cellStyle name="Normal_Sheet6" xfId="4"/>
    <cellStyle name="Normal_Sheet8" xfId="5"/>
    <cellStyle name="Normal_ت.صحيه2" xfId="6"/>
    <cellStyle name="Normal_ت.صحيه4" xfId="7"/>
    <cellStyle name="Normal_ت.صحيه5" xfId="8"/>
    <cellStyle name="Normal_حصى" xfId="9"/>
    <cellStyle name="Normal_رمل" xfId="10"/>
    <cellStyle name="Normal_شبابيك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lang="ar-SA"/>
            </a:pPr>
            <a:r>
              <a:rPr lang="ar-IQ"/>
              <a:t>شكل (1) الكلفة الكلية لابنية القطاع الخاص للسنوات (2003-2015)</a:t>
            </a:r>
            <a:endParaRPr lang="en-US"/>
          </a:p>
        </c:rich>
      </c:tx>
      <c:layout>
        <c:manualLayout>
          <c:xMode val="edge"/>
          <c:yMode val="edge"/>
          <c:x val="0.10849174539103204"/>
          <c:y val="2.70042194092827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929433911013858"/>
          <c:y val="0.15562031961194725"/>
          <c:w val="0.63286771464036362"/>
          <c:h val="0.77689943187481436"/>
        </c:manualLayout>
      </c:layout>
      <c:lineChart>
        <c:grouping val="standard"/>
        <c:varyColors val="0"/>
        <c:ser>
          <c:idx val="0"/>
          <c:order val="0"/>
          <c:tx>
            <c:strRef>
              <c:f>'الكلفه  للسنوات'!$B$11:$B$12</c:f>
              <c:strCache>
                <c:ptCount val="1"/>
                <c:pt idx="0">
                  <c:v>الكلفة الكلية  (مليون دينار)</c:v>
                </c:pt>
              </c:strCache>
            </c:strRef>
          </c:tx>
          <c:marker>
            <c:symbol val="none"/>
          </c:marker>
          <c:cat>
            <c:numRef>
              <c:f>'الكلفه  للسنوات'!$A$15:$A$27</c:f>
              <c:numCache>
                <c:formatCode>General</c:formatCode>
                <c:ptCount val="1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 formatCode="0">
                  <c:v>2014</c:v>
                </c:pt>
                <c:pt idx="12">
                  <c:v>2015</c:v>
                </c:pt>
              </c:numCache>
            </c:numRef>
          </c:cat>
          <c:val>
            <c:numRef>
              <c:f>'الكلفه  للسنوات'!$B$15:$B$27</c:f>
              <c:numCache>
                <c:formatCode>#,##0</c:formatCode>
                <c:ptCount val="13"/>
                <c:pt idx="0">
                  <c:v>511761</c:v>
                </c:pt>
                <c:pt idx="1">
                  <c:v>1148052</c:v>
                </c:pt>
                <c:pt idx="2">
                  <c:v>1851323</c:v>
                </c:pt>
                <c:pt idx="3">
                  <c:v>468911</c:v>
                </c:pt>
                <c:pt idx="4">
                  <c:v>502024</c:v>
                </c:pt>
                <c:pt idx="5">
                  <c:v>544337</c:v>
                </c:pt>
                <c:pt idx="6">
                  <c:v>1392693</c:v>
                </c:pt>
                <c:pt idx="7">
                  <c:v>1968163</c:v>
                </c:pt>
                <c:pt idx="8">
                  <c:v>2150495</c:v>
                </c:pt>
                <c:pt idx="9">
                  <c:v>4421670</c:v>
                </c:pt>
                <c:pt idx="10">
                  <c:v>0</c:v>
                </c:pt>
                <c:pt idx="11">
                  <c:v>3014041</c:v>
                </c:pt>
                <c:pt idx="12">
                  <c:v>1932360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'الكلفه  للسنوات'!$C$11:$C$12</c:f>
              <c:strCache>
                <c:ptCount val="1"/>
                <c:pt idx="0">
                  <c:v>قيمة المواد الانشائية (مليون دينار)</c:v>
                </c:pt>
              </c:strCache>
            </c:strRef>
          </c:tx>
          <c:marker>
            <c:symbol val="none"/>
          </c:marker>
          <c:cat>
            <c:numRef>
              <c:f>'الكلفه  للسنوات'!$A$15:$A$27</c:f>
              <c:numCache>
                <c:formatCode>General</c:formatCode>
                <c:ptCount val="1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 formatCode="0">
                  <c:v>2014</c:v>
                </c:pt>
                <c:pt idx="12">
                  <c:v>2015</c:v>
                </c:pt>
              </c:numCache>
            </c:numRef>
          </c:cat>
          <c:val>
            <c:numRef>
              <c:f>'الكلفه  للسنوات'!$C$15:$C$27</c:f>
              <c:numCache>
                <c:formatCode>#,##0</c:formatCode>
                <c:ptCount val="13"/>
                <c:pt idx="0">
                  <c:v>460315</c:v>
                </c:pt>
                <c:pt idx="1">
                  <c:v>1038314</c:v>
                </c:pt>
                <c:pt idx="2">
                  <c:v>1740289</c:v>
                </c:pt>
                <c:pt idx="3">
                  <c:v>263563</c:v>
                </c:pt>
                <c:pt idx="4">
                  <c:v>347414</c:v>
                </c:pt>
                <c:pt idx="5">
                  <c:v>422081</c:v>
                </c:pt>
                <c:pt idx="6">
                  <c:v>1059909</c:v>
                </c:pt>
                <c:pt idx="7">
                  <c:v>1486827</c:v>
                </c:pt>
                <c:pt idx="8">
                  <c:v>1583820</c:v>
                </c:pt>
                <c:pt idx="9">
                  <c:v>3622019</c:v>
                </c:pt>
                <c:pt idx="10">
                  <c:v>0</c:v>
                </c:pt>
                <c:pt idx="11">
                  <c:v>2567570</c:v>
                </c:pt>
                <c:pt idx="12">
                  <c:v>1231567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'الكلفه  للسنوات'!$D$11:$D$12</c:f>
              <c:strCache>
                <c:ptCount val="1"/>
                <c:pt idx="0">
                  <c:v> الاجور المدفوعه    (مليون دينار)</c:v>
                </c:pt>
              </c:strCache>
            </c:strRef>
          </c:tx>
          <c:marker>
            <c:symbol val="none"/>
          </c:marker>
          <c:cat>
            <c:numRef>
              <c:f>'الكلفه  للسنوات'!$A$15:$A$27</c:f>
              <c:numCache>
                <c:formatCode>General</c:formatCode>
                <c:ptCount val="1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 formatCode="0">
                  <c:v>2014</c:v>
                </c:pt>
                <c:pt idx="12">
                  <c:v>2015</c:v>
                </c:pt>
              </c:numCache>
            </c:numRef>
          </c:cat>
          <c:val>
            <c:numRef>
              <c:f>'الكلفه  للسنوات'!$D$15:$D$27</c:f>
              <c:numCache>
                <c:formatCode>#,##0</c:formatCode>
                <c:ptCount val="13"/>
                <c:pt idx="0">
                  <c:v>513493</c:v>
                </c:pt>
                <c:pt idx="1">
                  <c:v>109512</c:v>
                </c:pt>
                <c:pt idx="2">
                  <c:v>110834</c:v>
                </c:pt>
                <c:pt idx="3">
                  <c:v>205203</c:v>
                </c:pt>
                <c:pt idx="4">
                  <c:v>154495</c:v>
                </c:pt>
                <c:pt idx="5">
                  <c:v>132192</c:v>
                </c:pt>
                <c:pt idx="6">
                  <c:v>332783</c:v>
                </c:pt>
                <c:pt idx="7">
                  <c:v>481335</c:v>
                </c:pt>
                <c:pt idx="8">
                  <c:v>566675</c:v>
                </c:pt>
                <c:pt idx="9">
                  <c:v>661140</c:v>
                </c:pt>
                <c:pt idx="10">
                  <c:v>555092</c:v>
                </c:pt>
                <c:pt idx="11">
                  <c:v>446471</c:v>
                </c:pt>
                <c:pt idx="12">
                  <c:v>700793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960"/>
        <c:axId val="152530944"/>
      </c:lineChart>
      <c:catAx>
        <c:axId val="15252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ar-SA"/>
            </a:pPr>
            <a:endParaRPr lang="en-US"/>
          </a:p>
        </c:txPr>
        <c:crossAx val="152530944"/>
        <c:crosses val="autoZero"/>
        <c:auto val="1"/>
        <c:lblAlgn val="ctr"/>
        <c:lblOffset val="100"/>
        <c:noMultiLvlLbl val="0"/>
      </c:catAx>
      <c:valAx>
        <c:axId val="152530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ar-SA"/>
                </a:pPr>
                <a:r>
                  <a:rPr lang="ar-IQ"/>
                  <a:t>الكلفة</a:t>
                </a:r>
                <a:endParaRPr lang="ar-SA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lang="ar-SA"/>
            </a:pPr>
            <a:endParaRPr lang="en-US"/>
          </a:p>
        </c:txPr>
        <c:crossAx val="152520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69915764139686"/>
          <c:y val="0.36282906408850818"/>
          <c:w val="0.17821099077416794"/>
          <c:h val="0.24050207648094621"/>
        </c:manualLayout>
      </c:layout>
      <c:overlay val="0"/>
      <c:txPr>
        <a:bodyPr/>
        <a:lstStyle/>
        <a:p>
          <a:pPr>
            <a:defRPr lang="ar-SA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37" l="0.95000000000000051" r="1.58" t="0.95000000000000051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668675994907"/>
          <c:y val="0.23138013496256091"/>
          <c:w val="0.6426523305276497"/>
          <c:h val="0.5279118005877087"/>
        </c:manualLayout>
      </c:layout>
      <c:lineChart>
        <c:grouping val="standard"/>
        <c:varyColors val="0"/>
        <c:ser>
          <c:idx val="0"/>
          <c:order val="0"/>
          <c:tx>
            <c:strRef>
              <c:f>'مخطط الكلفه للسنوات'!#REF!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'مخطط الكلفه للسنوات'!#REF!</c:f>
            </c:multiLvlStrRef>
          </c:cat>
          <c:val>
            <c:numRef>
              <c:f>'مخطط الكلفه للسنوات'!#REF!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'مخطط الكلفه للسنوات'!#REF!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'مخطط الكلفه للسنوات'!#REF!</c:f>
            </c:multiLvlStrRef>
          </c:cat>
          <c:val>
            <c:numRef>
              <c:f>'مخطط الكلفه للسنوات'!#REF!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'مخطط الكلفه للسنوات'!#REF!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'مخطط الكلفه للسنوات'!#REF!</c:f>
            </c:multiLvlStrRef>
          </c:cat>
          <c:val>
            <c:numRef>
              <c:f>'مخطط الكلفه للسنوات'!#REF!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77984"/>
        <c:axId val="152379776"/>
      </c:lineChart>
      <c:catAx>
        <c:axId val="1523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52379776"/>
        <c:crosses val="autoZero"/>
        <c:auto val="1"/>
        <c:lblAlgn val="ctr"/>
        <c:lblOffset val="100"/>
        <c:noMultiLvlLbl val="0"/>
      </c:catAx>
      <c:valAx>
        <c:axId val="152379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52377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3806030969865"/>
          <c:y val="0.42465454403881381"/>
          <c:w val="0.13087204563977167"/>
          <c:h val="0.22013534117774691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 alignWithMargins="0"/>
    <c:pageMargins b="0.75000000000001366" l="0.70000000000000062" r="0.70000000000000062" t="0.75000000000001366" header="0.30000000000000032" footer="0.3000000000000003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400" b="0"/>
              <a:t>شكل  (2) 
المؤشرات الرئيسة لتقديرات ابنية القطاع الخاص حسب انواع البناء لسنه </a:t>
            </a:r>
            <a:r>
              <a:rPr lang="en-US" sz="1400" b="0"/>
              <a:t>2015</a:t>
            </a:r>
            <a:endParaRPr lang="ar-IQ" sz="1400" b="0"/>
          </a:p>
        </c:rich>
      </c:tx>
      <c:layout>
        <c:manualLayout>
          <c:xMode val="edge"/>
          <c:yMode val="edge"/>
          <c:x val="0.19330881037639824"/>
          <c:y val="2.8475711892797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83648851695492"/>
          <c:y val="0.28382324657251684"/>
          <c:w val="0.7639397459019982"/>
          <c:h val="0.42609981897391258"/>
        </c:manualLayout>
      </c:layout>
      <c:barChart>
        <c:barDir val="col"/>
        <c:grouping val="clustered"/>
        <c:varyColors val="0"/>
        <c:ser>
          <c:idx val="0"/>
          <c:order val="0"/>
          <c:tx>
            <c:v>جديد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(مؤشرات!$B$10:$B$14,مؤشرات!$C$10:$C$14,مؤشرات!$F$10:$F$14)</c:f>
              <c:strCache>
                <c:ptCount val="15"/>
                <c:pt idx="0">
                  <c:v>دور سكن  </c:v>
                </c:pt>
                <c:pt idx="1">
                  <c:v>العمارات السكنية </c:v>
                </c:pt>
                <c:pt idx="2">
                  <c:v>العمارات التجارية </c:v>
                </c:pt>
                <c:pt idx="3">
                  <c:v>أبنية  صناعية  </c:v>
                </c:pt>
                <c:pt idx="4">
                  <c:v>أبنية  تجارية </c:v>
                </c:pt>
                <c:pt idx="5">
                  <c:v>8,350</c:v>
                </c:pt>
                <c:pt idx="6">
                  <c:v>4</c:v>
                </c:pt>
                <c:pt idx="7">
                  <c:v>148</c:v>
                </c:pt>
                <c:pt idx="8">
                  <c:v>7</c:v>
                </c:pt>
                <c:pt idx="9">
                  <c:v>16</c:v>
                </c:pt>
                <c:pt idx="10">
                  <c:v>2,536</c:v>
                </c:pt>
                <c:pt idx="11">
                  <c:v>0</c:v>
                </c:pt>
                <c:pt idx="12">
                  <c:v>24</c:v>
                </c:pt>
                <c:pt idx="13">
                  <c:v>2</c:v>
                </c:pt>
                <c:pt idx="14">
                  <c:v>24</c:v>
                </c:pt>
              </c:strCache>
            </c:strRef>
          </c:cat>
          <c:val>
            <c:numRef>
              <c:f>مؤشرات!$C$10:$C$14</c:f>
              <c:numCache>
                <c:formatCode>#,##0</c:formatCode>
                <c:ptCount val="5"/>
                <c:pt idx="0">
                  <c:v>8350</c:v>
                </c:pt>
                <c:pt idx="1">
                  <c:v>4</c:v>
                </c:pt>
                <c:pt idx="2">
                  <c:v>148</c:v>
                </c:pt>
                <c:pt idx="3">
                  <c:v>7</c:v>
                </c:pt>
                <c:pt idx="4">
                  <c:v>16</c:v>
                </c:pt>
              </c:numCache>
            </c:numRef>
          </c:val>
        </c:ser>
        <c:ser>
          <c:idx val="1"/>
          <c:order val="1"/>
          <c:tx>
            <c:v>اضافة</c:v>
          </c:tx>
          <c:spPr>
            <a:solidFill>
              <a:srgbClr val="92D050"/>
            </a:solidFill>
            <a:ln w="12700">
              <a:solidFill>
                <a:srgbClr val="0033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2D050"/>
              </a:solidFill>
              <a:ln w="12700">
                <a:solidFill>
                  <a:srgbClr val="C00000"/>
                </a:solidFill>
                <a:prstDash val="solid"/>
              </a:ln>
            </c:spPr>
          </c:dPt>
          <c:cat>
            <c:strRef>
              <c:f>(مؤشرات!$B$10:$B$14,مؤشرات!$C$10:$C$14,مؤشرات!$F$10:$F$14)</c:f>
              <c:strCache>
                <c:ptCount val="15"/>
                <c:pt idx="0">
                  <c:v>دور سكن  </c:v>
                </c:pt>
                <c:pt idx="1">
                  <c:v>العمارات السكنية </c:v>
                </c:pt>
                <c:pt idx="2">
                  <c:v>العمارات التجارية </c:v>
                </c:pt>
                <c:pt idx="3">
                  <c:v>أبنية  صناعية  </c:v>
                </c:pt>
                <c:pt idx="4">
                  <c:v>أبنية  تجارية </c:v>
                </c:pt>
                <c:pt idx="5">
                  <c:v>8,350</c:v>
                </c:pt>
                <c:pt idx="6">
                  <c:v>4</c:v>
                </c:pt>
                <c:pt idx="7">
                  <c:v>148</c:v>
                </c:pt>
                <c:pt idx="8">
                  <c:v>7</c:v>
                </c:pt>
                <c:pt idx="9">
                  <c:v>16</c:v>
                </c:pt>
                <c:pt idx="10">
                  <c:v>2,536</c:v>
                </c:pt>
                <c:pt idx="11">
                  <c:v>0</c:v>
                </c:pt>
                <c:pt idx="12">
                  <c:v>24</c:v>
                </c:pt>
                <c:pt idx="13">
                  <c:v>2</c:v>
                </c:pt>
                <c:pt idx="14">
                  <c:v>24</c:v>
                </c:pt>
              </c:strCache>
            </c:strRef>
          </c:cat>
          <c:val>
            <c:numRef>
              <c:f>مؤشرات!$F$10:$F$14</c:f>
              <c:numCache>
                <c:formatCode>#,##0</c:formatCode>
                <c:ptCount val="5"/>
                <c:pt idx="0">
                  <c:v>2536</c:v>
                </c:pt>
                <c:pt idx="1">
                  <c:v>0</c:v>
                </c:pt>
                <c:pt idx="2">
                  <c:v>24</c:v>
                </c:pt>
                <c:pt idx="3">
                  <c:v>2</c:v>
                </c:pt>
                <c:pt idx="4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48384"/>
        <c:axId val="152491520"/>
      </c:barChart>
      <c:catAx>
        <c:axId val="152448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 b="0"/>
                  <a:t>انواع البناء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87737128476470361"/>
              <c:y val="0.744056547061455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lang="en-US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49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491520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lang="en-US"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 b="0"/>
                  <a:t>العدد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18239654940383121"/>
              <c:y val="0.21137164453193841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448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65661364332467"/>
          <c:y val="0.41372178176308089"/>
          <c:w val="6.5285446047761111E-2"/>
          <c:h val="0.100093707294852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lang="en-US"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&amp;C11</c:oddFooter>
    </c:headerFooter>
    <c:pageMargins b="1.0900000000000001" l="0.74803149606299402" r="0.74803149606299402" t="0.98425196850393659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b="1"/>
              <a:t>شكل رقم (3)
 معدل عدد العاملين في المحافظات لسنه 2014</a:t>
            </a:r>
          </a:p>
        </c:rich>
      </c:tx>
      <c:layout>
        <c:manualLayout>
          <c:xMode val="edge"/>
          <c:yMode val="edge"/>
          <c:x val="0.35066505441354279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447846349470985"/>
          <c:y val="0.14814081974692941"/>
          <c:w val="0.83413770504259932"/>
          <c:h val="0.6326420643202838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العاملين!$F$4</c:f>
              <c:strCache>
                <c:ptCount val="1"/>
                <c:pt idx="0">
                  <c:v>عمال ماهرين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العاملين!$A$8:$A$19</c:f>
              <c:strCache>
                <c:ptCount val="12"/>
                <c:pt idx="0">
                  <c:v>كركوك</c:v>
                </c:pt>
                <c:pt idx="1">
                  <c:v>ديالى</c:v>
                </c:pt>
                <c:pt idx="2">
                  <c:v>بغداد</c:v>
                </c:pt>
                <c:pt idx="3">
                  <c:v>بابل</c:v>
                </c:pt>
                <c:pt idx="4">
                  <c:v>كربلاء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</c:v>
                </c:pt>
                <c:pt idx="8">
                  <c:v>المثنى</c:v>
                </c:pt>
                <c:pt idx="9">
                  <c:v>ذي قار</c:v>
                </c:pt>
                <c:pt idx="10">
                  <c:v>ميسان</c:v>
                </c:pt>
                <c:pt idx="11">
                  <c:v>البصرة</c:v>
                </c:pt>
              </c:strCache>
            </c:strRef>
          </c:cat>
          <c:val>
            <c:numRef>
              <c:f>العاملين!$F$8:$F$19</c:f>
              <c:numCache>
                <c:formatCode>#,##0</c:formatCode>
                <c:ptCount val="12"/>
                <c:pt idx="0">
                  <c:v>254</c:v>
                </c:pt>
                <c:pt idx="1">
                  <c:v>182</c:v>
                </c:pt>
                <c:pt idx="2">
                  <c:v>2046</c:v>
                </c:pt>
                <c:pt idx="3">
                  <c:v>136</c:v>
                </c:pt>
                <c:pt idx="4">
                  <c:v>222</c:v>
                </c:pt>
                <c:pt idx="5">
                  <c:v>189</c:v>
                </c:pt>
                <c:pt idx="6">
                  <c:v>199</c:v>
                </c:pt>
                <c:pt idx="7">
                  <c:v>106</c:v>
                </c:pt>
                <c:pt idx="8">
                  <c:v>92</c:v>
                </c:pt>
                <c:pt idx="9">
                  <c:v>162</c:v>
                </c:pt>
                <c:pt idx="10">
                  <c:v>41</c:v>
                </c:pt>
                <c:pt idx="11">
                  <c:v>221</c:v>
                </c:pt>
              </c:numCache>
            </c:numRef>
          </c:val>
        </c:ser>
        <c:ser>
          <c:idx val="0"/>
          <c:order val="1"/>
          <c:tx>
            <c:strRef>
              <c:f>العاملين!$D$4</c:f>
              <c:strCache>
                <c:ptCount val="1"/>
                <c:pt idx="0">
                  <c:v>عمال شبه ماهرين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العاملين!$D$8:$D$19</c:f>
              <c:numCache>
                <c:formatCode>#,##0</c:formatCode>
                <c:ptCount val="12"/>
                <c:pt idx="0">
                  <c:v>109</c:v>
                </c:pt>
                <c:pt idx="1">
                  <c:v>111</c:v>
                </c:pt>
                <c:pt idx="2">
                  <c:v>1362</c:v>
                </c:pt>
                <c:pt idx="3">
                  <c:v>70</c:v>
                </c:pt>
                <c:pt idx="4">
                  <c:v>64</c:v>
                </c:pt>
                <c:pt idx="5">
                  <c:v>77</c:v>
                </c:pt>
                <c:pt idx="6">
                  <c:v>158</c:v>
                </c:pt>
                <c:pt idx="7">
                  <c:v>52</c:v>
                </c:pt>
                <c:pt idx="8">
                  <c:v>33</c:v>
                </c:pt>
                <c:pt idx="9">
                  <c:v>21</c:v>
                </c:pt>
                <c:pt idx="10">
                  <c:v>2</c:v>
                </c:pt>
                <c:pt idx="11">
                  <c:v>36</c:v>
                </c:pt>
              </c:numCache>
            </c:numRef>
          </c:val>
        </c:ser>
        <c:ser>
          <c:idx val="2"/>
          <c:order val="2"/>
          <c:tx>
            <c:strRef>
              <c:f>العاملين!$B$4</c:f>
              <c:strCache>
                <c:ptCount val="1"/>
                <c:pt idx="0">
                  <c:v>عمال غير ماهرين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العاملين!$B$8:$B$19</c:f>
              <c:numCache>
                <c:formatCode>#,##0</c:formatCode>
                <c:ptCount val="12"/>
                <c:pt idx="0">
                  <c:v>1748</c:v>
                </c:pt>
                <c:pt idx="1">
                  <c:v>1401</c:v>
                </c:pt>
                <c:pt idx="2">
                  <c:v>17040</c:v>
                </c:pt>
                <c:pt idx="3">
                  <c:v>1154</c:v>
                </c:pt>
                <c:pt idx="4">
                  <c:v>1713</c:v>
                </c:pt>
                <c:pt idx="5">
                  <c:v>1364</c:v>
                </c:pt>
                <c:pt idx="6">
                  <c:v>1480</c:v>
                </c:pt>
                <c:pt idx="7">
                  <c:v>832</c:v>
                </c:pt>
                <c:pt idx="8">
                  <c:v>788</c:v>
                </c:pt>
                <c:pt idx="9">
                  <c:v>1083</c:v>
                </c:pt>
                <c:pt idx="10">
                  <c:v>295</c:v>
                </c:pt>
                <c:pt idx="11">
                  <c:v>1812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3506432"/>
        <c:axId val="154341376"/>
        <c:axId val="152393472"/>
      </c:bar3DChart>
      <c:catAx>
        <c:axId val="16350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90000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341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3413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506432"/>
        <c:crosses val="autoZero"/>
        <c:crossBetween val="between"/>
      </c:valAx>
      <c:serAx>
        <c:axId val="152393472"/>
        <c:scaling>
          <c:orientation val="minMax"/>
        </c:scaling>
        <c:delete val="1"/>
        <c:axPos val="b"/>
        <c:majorTickMark val="out"/>
        <c:minorTickMark val="none"/>
        <c:tickLblPos val="none"/>
        <c:crossAx val="154341376"/>
        <c:crosses val="autoZero"/>
      </c:serAx>
    </c:plotArea>
    <c:legend>
      <c:legendPos val="r"/>
      <c:layout>
        <c:manualLayout>
          <c:xMode val="edge"/>
          <c:yMode val="edge"/>
          <c:x val="0.72136296414721113"/>
          <c:y val="0.35449725259162729"/>
          <c:w val="0.1074052715241602"/>
          <c:h val="0.11137463238781899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&amp;C24</c:oddFooter>
    </c:headerFooter>
    <c:pageMargins b="0.98425196850393659" l="0.94488188976377963" r="0.70866141732284649" t="0.98425196850393659" header="0.51181102362204722" footer="0.51181102362204722"/>
    <c:pageSetup paperSize="9" orientation="landscape" verticalDpi="12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400" b="0"/>
              <a:t>شكل  (4)
 كمية المواد الانشائية المستخدمة حسب المحافظات لسنه 2014</a:t>
            </a:r>
            <a:r>
              <a:rPr lang="en-US" sz="1400" b="0"/>
              <a:t> </a:t>
            </a:r>
            <a:r>
              <a:rPr lang="ar-IQ" sz="1400" b="0"/>
              <a:t>(مادة الطابوق والبلوك)</a:t>
            </a:r>
          </a:p>
        </c:rich>
      </c:tx>
      <c:layout>
        <c:manualLayout>
          <c:xMode val="edge"/>
          <c:yMode val="edge"/>
          <c:x val="0.18963308543461871"/>
          <c:y val="1.010152012329950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370635258723682E-2"/>
          <c:y val="0.15244705553465718"/>
          <c:w val="0.8392175931886513"/>
          <c:h val="0.698898654136403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طابوق!$C$9</c:f>
              <c:strCache>
                <c:ptCount val="1"/>
                <c:pt idx="0">
                  <c:v> طابوق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بلوك!$A$9:$A$20</c:f>
              <c:strCache>
                <c:ptCount val="12"/>
                <c:pt idx="0">
                  <c:v>كركوك</c:v>
                </c:pt>
                <c:pt idx="1">
                  <c:v>ديالى</c:v>
                </c:pt>
                <c:pt idx="2">
                  <c:v>بغداد</c:v>
                </c:pt>
                <c:pt idx="3">
                  <c:v>بابل</c:v>
                </c:pt>
                <c:pt idx="4">
                  <c:v>كربلاء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</c:v>
                </c:pt>
                <c:pt idx="8">
                  <c:v>المثنى</c:v>
                </c:pt>
                <c:pt idx="9">
                  <c:v>ذي قار</c:v>
                </c:pt>
                <c:pt idx="10">
                  <c:v>ميسان</c:v>
                </c:pt>
                <c:pt idx="11">
                  <c:v>البصرة</c:v>
                </c:pt>
              </c:strCache>
            </c:strRef>
          </c:cat>
          <c:val>
            <c:numRef>
              <c:f>طابوق!$L$14:$L$25</c:f>
            </c:numRef>
          </c:val>
        </c:ser>
        <c:ser>
          <c:idx val="0"/>
          <c:order val="1"/>
          <c:tx>
            <c:strRef>
              <c:f>بلوك!$C$4</c:f>
              <c:strCache>
                <c:ptCount val="1"/>
                <c:pt idx="0">
                  <c:v> بلوك        </c:v>
                </c:pt>
              </c:strCache>
            </c:strRef>
          </c:tx>
          <c:spPr>
            <a:solidFill>
              <a:srgbClr val="FF0000"/>
            </a:solidFill>
            <a:ln w="38100">
              <a:noFill/>
              <a:prstDash val="solid"/>
            </a:ln>
          </c:spPr>
          <c:invertIfNegative val="0"/>
          <c:cat>
            <c:strRef>
              <c:f>بلوك!$A$9:$A$20</c:f>
              <c:strCache>
                <c:ptCount val="12"/>
                <c:pt idx="0">
                  <c:v>كركوك</c:v>
                </c:pt>
                <c:pt idx="1">
                  <c:v>ديالى</c:v>
                </c:pt>
                <c:pt idx="2">
                  <c:v>بغداد</c:v>
                </c:pt>
                <c:pt idx="3">
                  <c:v>بابل</c:v>
                </c:pt>
                <c:pt idx="4">
                  <c:v>كربلاء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</c:v>
                </c:pt>
                <c:pt idx="8">
                  <c:v>المثنى</c:v>
                </c:pt>
                <c:pt idx="9">
                  <c:v>ذي قار</c:v>
                </c:pt>
                <c:pt idx="10">
                  <c:v>ميسان</c:v>
                </c:pt>
                <c:pt idx="11">
                  <c:v>البصرة</c:v>
                </c:pt>
              </c:strCache>
            </c:strRef>
          </c:cat>
          <c:val>
            <c:numRef>
              <c:f>بلوك!$H$9:$H$20</c:f>
              <c:numCache>
                <c:formatCode>#,##0</c:formatCode>
                <c:ptCount val="12"/>
                <c:pt idx="0">
                  <c:v>5857</c:v>
                </c:pt>
                <c:pt idx="1">
                  <c:v>3422</c:v>
                </c:pt>
                <c:pt idx="2">
                  <c:v>2937</c:v>
                </c:pt>
                <c:pt idx="3">
                  <c:v>4189</c:v>
                </c:pt>
                <c:pt idx="4">
                  <c:v>10391</c:v>
                </c:pt>
                <c:pt idx="5">
                  <c:v>2566</c:v>
                </c:pt>
                <c:pt idx="6">
                  <c:v>8770</c:v>
                </c:pt>
                <c:pt idx="7">
                  <c:v>912</c:v>
                </c:pt>
                <c:pt idx="8">
                  <c:v>737</c:v>
                </c:pt>
                <c:pt idx="9">
                  <c:v>9905</c:v>
                </c:pt>
                <c:pt idx="10">
                  <c:v>752</c:v>
                </c:pt>
                <c:pt idx="11">
                  <c:v>14174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319808"/>
        <c:axId val="163321728"/>
      </c:barChart>
      <c:catAx>
        <c:axId val="16331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 sz="1100" b="0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8899759446526665"/>
              <c:y val="0.906397885607470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321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3217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lang="en-US"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 sz="1100" b="0"/>
                  <a:t>العدد</a:t>
                </a:r>
              </a:p>
            </c:rich>
          </c:tx>
          <c:layout>
            <c:manualLayout>
              <c:xMode val="edge"/>
              <c:yMode val="edge"/>
              <c:x val="4.2249756596661345E-2"/>
              <c:y val="4.65523968045704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319808"/>
        <c:crosses val="autoZero"/>
        <c:crossBetween val="between"/>
      </c:valAx>
      <c:spPr>
        <a:solidFill>
          <a:srgbClr val="FFFFFF"/>
        </a:solidFill>
        <a:ln w="381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881032304818894"/>
          <c:y val="0.25211466903282875"/>
          <c:w val="7.1626795286819658E-2"/>
          <c:h val="0.15215209951844524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&amp;C27</c:oddFooter>
    </c:headerFooter>
    <c:pageMargins b="0.98425196850393659" l="0.55118110236220452" r="0.7480314960630049" t="0.98425196850393659" header="0.51181102362204722" footer="0.51181102362204722"/>
    <c:pageSetup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0"/>
              <a:t>شكل رقم (5)
كمية المواد المستخدمة في البناء حسب المحافظات لسنة 2014 (مادة الحجر والحصى والرمل )</a:t>
            </a:r>
          </a:p>
        </c:rich>
      </c:tx>
      <c:layout>
        <c:manualLayout>
          <c:xMode val="edge"/>
          <c:yMode val="edge"/>
          <c:x val="0.32595364693806395"/>
          <c:y val="2.79720279720282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62428148644452"/>
          <c:y val="0.17307691960191718"/>
          <c:w val="0.78228876255088564"/>
          <c:h val="0.63811188811190001"/>
        </c:manualLayout>
      </c:layout>
      <c:barChart>
        <c:barDir val="col"/>
        <c:grouping val="clustered"/>
        <c:varyColors val="0"/>
        <c:ser>
          <c:idx val="0"/>
          <c:order val="0"/>
          <c:tx>
            <c:v>حجر</c:v>
          </c:tx>
          <c:invertIfNegative val="0"/>
          <c:cat>
            <c:strRef>
              <c:f>حصى!$A$11:$A$22</c:f>
              <c:strCache>
                <c:ptCount val="12"/>
                <c:pt idx="0">
                  <c:v>كركوك</c:v>
                </c:pt>
                <c:pt idx="1">
                  <c:v>ديالى</c:v>
                </c:pt>
                <c:pt idx="2">
                  <c:v>بغداد</c:v>
                </c:pt>
                <c:pt idx="3">
                  <c:v>بابل</c:v>
                </c:pt>
                <c:pt idx="4">
                  <c:v>كربلاء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</c:v>
                </c:pt>
                <c:pt idx="8">
                  <c:v>المثنى</c:v>
                </c:pt>
                <c:pt idx="9">
                  <c:v>ذي قار</c:v>
                </c:pt>
                <c:pt idx="10">
                  <c:v>ميسان</c:v>
                </c:pt>
                <c:pt idx="11">
                  <c:v>البصرة</c:v>
                </c:pt>
              </c:strCache>
            </c:strRef>
          </c:cat>
          <c:val>
            <c:numRef>
              <c:f>حجر!$F$10:$F$13</c:f>
              <c:numCache>
                <c:formatCode>#,##0</c:formatCode>
                <c:ptCount val="4"/>
                <c:pt idx="0">
                  <c:v>81477</c:v>
                </c:pt>
                <c:pt idx="1">
                  <c:v>91226</c:v>
                </c:pt>
                <c:pt idx="2">
                  <c:v>265503</c:v>
                </c:pt>
                <c:pt idx="3">
                  <c:v>2730</c:v>
                </c:pt>
              </c:numCache>
            </c:numRef>
          </c:val>
        </c:ser>
        <c:ser>
          <c:idx val="1"/>
          <c:order val="1"/>
          <c:tx>
            <c:strRef>
              <c:f>حصى!$C$6</c:f>
              <c:strCache>
                <c:ptCount val="1"/>
                <c:pt idx="0">
                  <c:v>حصى</c:v>
                </c:pt>
              </c:strCache>
            </c:strRef>
          </c:tx>
          <c:invertIfNegative val="0"/>
          <c:cat>
            <c:strRef>
              <c:f>حصى!$A$11:$A$22</c:f>
              <c:strCache>
                <c:ptCount val="12"/>
                <c:pt idx="0">
                  <c:v>كركوك</c:v>
                </c:pt>
                <c:pt idx="1">
                  <c:v>ديالى</c:v>
                </c:pt>
                <c:pt idx="2">
                  <c:v>بغداد</c:v>
                </c:pt>
                <c:pt idx="3">
                  <c:v>بابل</c:v>
                </c:pt>
                <c:pt idx="4">
                  <c:v>كربلاء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</c:v>
                </c:pt>
                <c:pt idx="8">
                  <c:v>المثنى</c:v>
                </c:pt>
                <c:pt idx="9">
                  <c:v>ذي قار</c:v>
                </c:pt>
                <c:pt idx="10">
                  <c:v>ميسان</c:v>
                </c:pt>
                <c:pt idx="11">
                  <c:v>البصرة</c:v>
                </c:pt>
              </c:strCache>
            </c:strRef>
          </c:cat>
          <c:val>
            <c:numRef>
              <c:f>حصى!$F$11:$F$22</c:f>
              <c:numCache>
                <c:formatCode>#,##0</c:formatCode>
                <c:ptCount val="12"/>
                <c:pt idx="0">
                  <c:v>66470</c:v>
                </c:pt>
                <c:pt idx="1">
                  <c:v>84664</c:v>
                </c:pt>
                <c:pt idx="2">
                  <c:v>596431</c:v>
                </c:pt>
                <c:pt idx="3">
                  <c:v>81371</c:v>
                </c:pt>
                <c:pt idx="4">
                  <c:v>100303</c:v>
                </c:pt>
                <c:pt idx="5">
                  <c:v>93738</c:v>
                </c:pt>
                <c:pt idx="6">
                  <c:v>103540</c:v>
                </c:pt>
                <c:pt idx="7">
                  <c:v>64637</c:v>
                </c:pt>
                <c:pt idx="8">
                  <c:v>27993</c:v>
                </c:pt>
                <c:pt idx="9">
                  <c:v>40276</c:v>
                </c:pt>
                <c:pt idx="10">
                  <c:v>14061</c:v>
                </c:pt>
                <c:pt idx="11">
                  <c:v>51383</c:v>
                </c:pt>
              </c:numCache>
            </c:numRef>
          </c:val>
        </c:ser>
        <c:ser>
          <c:idx val="2"/>
          <c:order val="2"/>
          <c:tx>
            <c:strRef>
              <c:f>رمل!$C$5</c:f>
              <c:strCache>
                <c:ptCount val="1"/>
                <c:pt idx="0">
                  <c:v> رمل</c:v>
                </c:pt>
              </c:strCache>
            </c:strRef>
          </c:tx>
          <c:invertIfNegative val="0"/>
          <c:cat>
            <c:strRef>
              <c:f>حصى!$A$11:$A$22</c:f>
              <c:strCache>
                <c:ptCount val="12"/>
                <c:pt idx="0">
                  <c:v>كركوك</c:v>
                </c:pt>
                <c:pt idx="1">
                  <c:v>ديالى</c:v>
                </c:pt>
                <c:pt idx="2">
                  <c:v>بغداد</c:v>
                </c:pt>
                <c:pt idx="3">
                  <c:v>بابل</c:v>
                </c:pt>
                <c:pt idx="4">
                  <c:v>كربلاء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</c:v>
                </c:pt>
                <c:pt idx="8">
                  <c:v>المثنى</c:v>
                </c:pt>
                <c:pt idx="9">
                  <c:v>ذي قار</c:v>
                </c:pt>
                <c:pt idx="10">
                  <c:v>ميسان</c:v>
                </c:pt>
                <c:pt idx="11">
                  <c:v>البصرة</c:v>
                </c:pt>
              </c:strCache>
            </c:strRef>
          </c:cat>
          <c:val>
            <c:numRef>
              <c:f>رمل!$F$10:$F$21</c:f>
              <c:numCache>
                <c:formatCode>#,##0</c:formatCode>
                <c:ptCount val="12"/>
                <c:pt idx="0">
                  <c:v>76498</c:v>
                </c:pt>
                <c:pt idx="1">
                  <c:v>98189</c:v>
                </c:pt>
                <c:pt idx="2">
                  <c:v>1323558</c:v>
                </c:pt>
                <c:pt idx="3">
                  <c:v>134559</c:v>
                </c:pt>
                <c:pt idx="4">
                  <c:v>97647</c:v>
                </c:pt>
                <c:pt idx="5">
                  <c:v>122084</c:v>
                </c:pt>
                <c:pt idx="6">
                  <c:v>136497</c:v>
                </c:pt>
                <c:pt idx="7">
                  <c:v>68078</c:v>
                </c:pt>
                <c:pt idx="8">
                  <c:v>46520</c:v>
                </c:pt>
                <c:pt idx="9">
                  <c:v>122346</c:v>
                </c:pt>
                <c:pt idx="10">
                  <c:v>50283</c:v>
                </c:pt>
                <c:pt idx="11">
                  <c:v>88927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435264"/>
        <c:axId val="163437184"/>
      </c:barChart>
      <c:catAx>
        <c:axId val="16343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44157493228477807"/>
              <c:y val="0.91083916083916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340000" vert="horz"/>
          <a:lstStyle/>
          <a:p>
            <a:pPr>
              <a:defRPr lang="en-US"/>
            </a:pPr>
            <a:endParaRPr lang="en-US"/>
          </a:p>
        </c:txPr>
        <c:crossAx val="16343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4371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ar-IQ"/>
                  <a:t>الكمية</a:t>
                </a:r>
              </a:p>
            </c:rich>
          </c:tx>
          <c:layout>
            <c:manualLayout>
              <c:xMode val="edge"/>
              <c:yMode val="edge"/>
              <c:x val="7.1028136887253679E-2"/>
              <c:y val="0.1275379436266119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63435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86942176508383"/>
          <c:y val="0.4277389277389278"/>
          <c:w val="5.7097906252179524E-2"/>
          <c:h val="0.13046835054710557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 alignWithMargins="0">
      <c:oddFooter>&amp;C31</c:oddFooter>
    </c:headerFooter>
    <c:pageMargins b="1" l="0.75000000000001465" r="0.75000000000001465" t="1" header="0.5" footer="0.5"/>
    <c:pageSetup paperSize="9" orientation="landscape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0"/>
              <a:t>شكل رقم (6)
كمية المواد الانشائية المستخدمة حسب المحافظات لسنة 2014</a:t>
            </a:r>
            <a:r>
              <a:rPr lang="en-US" sz="1400" b="0"/>
              <a:t> </a:t>
            </a:r>
            <a:r>
              <a:rPr lang="ar-IQ" sz="1400" b="0" baseline="0"/>
              <a:t> مادة (جص ، سمنت )</a:t>
            </a:r>
            <a:endParaRPr lang="ar-IQ" sz="1400" b="0"/>
          </a:p>
        </c:rich>
      </c:tx>
      <c:layout>
        <c:manualLayout>
          <c:xMode val="edge"/>
          <c:yMode val="edge"/>
          <c:x val="0.19939837127644824"/>
          <c:y val="3.2564939534842408E-2"/>
        </c:manualLayout>
      </c:layout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18536181686"/>
          <c:y val="0.12706291103114531"/>
          <c:w val="0.85490837513618601"/>
          <c:h val="0.65977110729181054"/>
        </c:manualLayout>
      </c:layout>
      <c:bar3DChart>
        <c:barDir val="col"/>
        <c:grouping val="clustered"/>
        <c:varyColors val="0"/>
        <c:ser>
          <c:idx val="0"/>
          <c:order val="0"/>
          <c:tx>
            <c:v>جص</c:v>
          </c:tx>
          <c:invertIfNegative val="0"/>
          <c:cat>
            <c:strRef>
              <c:f>جص!$A$10:$A$21</c:f>
              <c:strCache>
                <c:ptCount val="12"/>
                <c:pt idx="0">
                  <c:v>كركوك</c:v>
                </c:pt>
                <c:pt idx="1">
                  <c:v>ديالى</c:v>
                </c:pt>
                <c:pt idx="2">
                  <c:v>بغداد</c:v>
                </c:pt>
                <c:pt idx="3">
                  <c:v>بابل</c:v>
                </c:pt>
                <c:pt idx="4">
                  <c:v>كربلاء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</c:v>
                </c:pt>
                <c:pt idx="8">
                  <c:v>المثنى</c:v>
                </c:pt>
                <c:pt idx="9">
                  <c:v>ذي قار</c:v>
                </c:pt>
                <c:pt idx="10">
                  <c:v>ميسان</c:v>
                </c:pt>
                <c:pt idx="11">
                  <c:v>البصرة</c:v>
                </c:pt>
              </c:strCache>
            </c:strRef>
          </c:cat>
          <c:val>
            <c:numRef>
              <c:f>جص!$F$10:$F$21</c:f>
              <c:numCache>
                <c:formatCode>General</c:formatCode>
                <c:ptCount val="12"/>
                <c:pt idx="0">
                  <c:v>40229</c:v>
                </c:pt>
                <c:pt idx="1">
                  <c:v>33466</c:v>
                </c:pt>
                <c:pt idx="2">
                  <c:v>251295</c:v>
                </c:pt>
                <c:pt idx="3">
                  <c:v>12341</c:v>
                </c:pt>
                <c:pt idx="4">
                  <c:v>26925</c:v>
                </c:pt>
                <c:pt idx="5">
                  <c:v>21020</c:v>
                </c:pt>
                <c:pt idx="6">
                  <c:v>17010</c:v>
                </c:pt>
                <c:pt idx="7">
                  <c:v>6790</c:v>
                </c:pt>
                <c:pt idx="8">
                  <c:v>5285</c:v>
                </c:pt>
                <c:pt idx="9">
                  <c:v>9509</c:v>
                </c:pt>
                <c:pt idx="10">
                  <c:v>4748</c:v>
                </c:pt>
                <c:pt idx="11">
                  <c:v>25798</c:v>
                </c:pt>
              </c:numCache>
            </c:numRef>
          </c:val>
        </c:ser>
        <c:ser>
          <c:idx val="1"/>
          <c:order val="1"/>
          <c:tx>
            <c:v>سمنت</c:v>
          </c:tx>
          <c:invertIfNegative val="0"/>
          <c:val>
            <c:numRef>
              <c:f>سمنت!$H$9:$H$20</c:f>
              <c:numCache>
                <c:formatCode>#,##0</c:formatCode>
                <c:ptCount val="12"/>
                <c:pt idx="0">
                  <c:v>32478</c:v>
                </c:pt>
                <c:pt idx="1">
                  <c:v>37659</c:v>
                </c:pt>
                <c:pt idx="2">
                  <c:v>312132</c:v>
                </c:pt>
                <c:pt idx="3">
                  <c:v>44119</c:v>
                </c:pt>
                <c:pt idx="4">
                  <c:v>48478</c:v>
                </c:pt>
                <c:pt idx="5">
                  <c:v>63123</c:v>
                </c:pt>
                <c:pt idx="6">
                  <c:v>50463</c:v>
                </c:pt>
                <c:pt idx="7">
                  <c:v>33681</c:v>
                </c:pt>
                <c:pt idx="8">
                  <c:v>21257</c:v>
                </c:pt>
                <c:pt idx="9">
                  <c:v>37268</c:v>
                </c:pt>
                <c:pt idx="10">
                  <c:v>14093</c:v>
                </c:pt>
                <c:pt idx="11">
                  <c:v>40532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3730944"/>
        <c:axId val="163732864"/>
        <c:axId val="0"/>
      </c:bar3DChart>
      <c:catAx>
        <c:axId val="163730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43037604963350656"/>
              <c:y val="0.8240533638878895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1560000" vert="horz"/>
          <a:lstStyle/>
          <a:p>
            <a:pPr>
              <a:defRPr lang="en-US"/>
            </a:pPr>
            <a:endParaRPr lang="en-US"/>
          </a:p>
        </c:txPr>
        <c:crossAx val="16373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732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ar-IQ"/>
                  <a:t>الكمية</a:t>
                </a:r>
              </a:p>
            </c:rich>
          </c:tx>
          <c:layout>
            <c:manualLayout>
              <c:xMode val="edge"/>
              <c:yMode val="edge"/>
              <c:x val="3.1363032186072802E-2"/>
              <c:y val="0.110491848417424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63730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655383984220658"/>
          <c:y val="0.45049577547406588"/>
          <c:w val="7.8989186079597845E-2"/>
          <c:h val="0.12047341798011379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>
      <c:oddFooter>&amp;C34</c:oddFooter>
    </c:headerFooter>
    <c:pageMargins b="1" l="0.42000000000000032" r="0.85000000000000064" t="1" header="0.5" footer="0.5"/>
    <c:pageSetup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0"/>
              <a:t>شكل رقم (7)
كمية المواد الانشائية المستخدمة في البناء حسب المحافظات لسنة  2014 مادة الكاشي </a:t>
            </a:r>
          </a:p>
        </c:rich>
      </c:tx>
      <c:layout>
        <c:manualLayout>
          <c:xMode val="edge"/>
          <c:yMode val="edge"/>
          <c:x val="0.1872749099639856"/>
          <c:y val="2.7777777777781423E-2"/>
        </c:manualLayout>
      </c:layout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82557100575167"/>
          <c:y val="0.15686300091980721"/>
          <c:w val="0.69215344016958869"/>
          <c:h val="0.66961037997460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كاشي!$C$4</c:f>
              <c:strCache>
                <c:ptCount val="1"/>
                <c:pt idx="0">
                  <c:v> بلاط الارضية     (كاشي)</c:v>
                </c:pt>
              </c:strCache>
            </c:strRef>
          </c:tx>
          <c:invertIfNegative val="0"/>
          <c:cat>
            <c:strRef>
              <c:f>كاشي!$A$9:$A$20</c:f>
              <c:strCache>
                <c:ptCount val="12"/>
                <c:pt idx="0">
                  <c:v>كركوك</c:v>
                </c:pt>
                <c:pt idx="1">
                  <c:v>ديالى</c:v>
                </c:pt>
                <c:pt idx="2">
                  <c:v>بغداد</c:v>
                </c:pt>
                <c:pt idx="3">
                  <c:v>بابل</c:v>
                </c:pt>
                <c:pt idx="4">
                  <c:v>كربلاء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</c:v>
                </c:pt>
                <c:pt idx="8">
                  <c:v>المثنــــى</c:v>
                </c:pt>
                <c:pt idx="9">
                  <c:v>ذي قار</c:v>
                </c:pt>
                <c:pt idx="10">
                  <c:v>ميسان</c:v>
                </c:pt>
                <c:pt idx="11">
                  <c:v>البصرة</c:v>
                </c:pt>
              </c:strCache>
            </c:strRef>
          </c:cat>
          <c:val>
            <c:numRef>
              <c:f>كاشي2!$I$9:$I$20</c:f>
              <c:numCache>
                <c:formatCode>#,##0</c:formatCode>
                <c:ptCount val="12"/>
                <c:pt idx="0">
                  <c:v>1760.44</c:v>
                </c:pt>
                <c:pt idx="1">
                  <c:v>8518.5</c:v>
                </c:pt>
                <c:pt idx="2">
                  <c:v>31679.08</c:v>
                </c:pt>
                <c:pt idx="3">
                  <c:v>1504.3000000000002</c:v>
                </c:pt>
                <c:pt idx="4">
                  <c:v>7062.38</c:v>
                </c:pt>
                <c:pt idx="5">
                  <c:v>2563.8599999999997</c:v>
                </c:pt>
                <c:pt idx="6">
                  <c:v>2723.54</c:v>
                </c:pt>
                <c:pt idx="7">
                  <c:v>1444.52</c:v>
                </c:pt>
                <c:pt idx="8">
                  <c:v>778.92000000000007</c:v>
                </c:pt>
                <c:pt idx="9">
                  <c:v>2619.42</c:v>
                </c:pt>
                <c:pt idx="10">
                  <c:v>4528.34</c:v>
                </c:pt>
                <c:pt idx="11">
                  <c:v>43881.58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3214464"/>
        <c:axId val="163216384"/>
        <c:axId val="0"/>
      </c:bar3DChart>
      <c:catAx>
        <c:axId val="16321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7997538788664077"/>
              <c:y val="0.80228878252963476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3600000" vert="horz"/>
          <a:lstStyle/>
          <a:p>
            <a:pPr>
              <a:defRPr lang="en-US"/>
            </a:pPr>
            <a:endParaRPr lang="en-US"/>
          </a:p>
        </c:txPr>
        <c:crossAx val="1632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21638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ar-IQ"/>
                  <a:t>الكمية</a:t>
                </a:r>
              </a:p>
            </c:rich>
          </c:tx>
          <c:layout>
            <c:manualLayout>
              <c:xMode val="edge"/>
              <c:yMode val="edge"/>
              <c:x val="0.11370860557324022"/>
              <c:y val="0.1181924073216365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63214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76095940135139"/>
          <c:y val="0.50708061002178662"/>
          <c:w val="0.17992830164522736"/>
          <c:h val="0.10329781215510606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 alignWithMargins="0">
      <c:oddFooter>&amp;C37</c:oddFooter>
    </c:headerFooter>
    <c:pageMargins b="0.98425196850393659" l="0.23622047244094499" r="1.1417322834645698" t="0.98425196850393659" header="0.511811023622047" footer="0.511811023622047"/>
    <c:pageSetup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</xdr:row>
      <xdr:rowOff>0</xdr:rowOff>
    </xdr:from>
    <xdr:to>
      <xdr:col>6</xdr:col>
      <xdr:colOff>1190624</xdr:colOff>
      <xdr:row>53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19050</xdr:rowOff>
    </xdr:from>
    <xdr:to>
      <xdr:col>12</xdr:col>
      <xdr:colOff>247650</xdr:colOff>
      <xdr:row>32</xdr:row>
      <xdr:rowOff>66676</xdr:rowOff>
    </xdr:to>
    <xdr:graphicFrame macro="">
      <xdr:nvGraphicFramePr>
        <xdr:cNvPr id="215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453444</xdr:colOff>
      <xdr:row>3</xdr:row>
      <xdr:rowOff>209550</xdr:rowOff>
    </xdr:from>
    <xdr:ext cx="184731" cy="254557"/>
    <xdr:sp macro="" textlink="">
      <xdr:nvSpPr>
        <xdr:cNvPr id="2" name="TextBox 1"/>
        <xdr:cNvSpPr txBox="1"/>
      </xdr:nvSpPr>
      <xdr:spPr>
        <a:xfrm>
          <a:off x="10448201100" y="7239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ar-SA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152399</xdr:rowOff>
    </xdr:from>
    <xdr:ext cx="2458600" cy="254557"/>
    <xdr:sp macro="" textlink="">
      <xdr:nvSpPr>
        <xdr:cNvPr id="9" name="TextBox 8"/>
        <xdr:cNvSpPr txBox="1"/>
      </xdr:nvSpPr>
      <xdr:spPr>
        <a:xfrm rot="10800000" flipV="1">
          <a:off x="9983437100" y="1285874"/>
          <a:ext cx="245860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1" anchor="t">
          <a:spAutoFit/>
        </a:bodyPr>
        <a:lstStyle/>
        <a:p>
          <a:pPr algn="r" rtl="1"/>
          <a:endParaRPr lang="ar-IQ" sz="1100"/>
        </a:p>
      </xdr:txBody>
    </xdr:sp>
    <xdr:clientData/>
  </xdr:oneCellAnchor>
  <xdr:twoCellAnchor>
    <xdr:from>
      <xdr:col>6</xdr:col>
      <xdr:colOff>428625</xdr:colOff>
      <xdr:row>5</xdr:row>
      <xdr:rowOff>9524</xdr:rowOff>
    </xdr:from>
    <xdr:to>
      <xdr:col>7</xdr:col>
      <xdr:colOff>19050</xdr:colOff>
      <xdr:row>33</xdr:row>
      <xdr:rowOff>47625</xdr:rowOff>
    </xdr:to>
    <xdr:graphicFrame macro="">
      <xdr:nvGraphicFramePr>
        <xdr:cNvPr id="4" name="مخطط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0.24933</cdr:x>
      <cdr:y>0.07238</cdr:y>
    </cdr:from>
    <cdr:to>
      <cdr:x>0.78367</cdr:x>
      <cdr:y>0.17842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1657657" y="332300"/>
          <a:ext cx="3552517" cy="486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r>
            <a:rPr lang="ar-IQ" sz="1200" b="1"/>
            <a:t>شكل رقم (1)</a:t>
          </a:r>
          <a:r>
            <a:rPr lang="en-US" sz="1200" b="1"/>
            <a:t>                </a:t>
          </a:r>
          <a:endParaRPr lang="ar-IQ" sz="1200" b="1"/>
        </a:p>
        <a:p xmlns:a="http://schemas.openxmlformats.org/drawingml/2006/main">
          <a:r>
            <a:rPr lang="ar-IQ" sz="1200" b="1"/>
            <a:t>الكلفة الكلية لإبنية القطاع الخاص للسنوات (2002-2014</a:t>
          </a:r>
          <a:r>
            <a:rPr lang="ar-IQ" sz="1100"/>
            <a:t>)</a:t>
          </a:r>
          <a:endParaRPr lang="en-US" sz="1100"/>
        </a:p>
      </cdr:txBody>
    </cdr:sp>
  </cdr:relSizeAnchor>
  <cdr:relSizeAnchor xmlns:cdr="http://schemas.openxmlformats.org/drawingml/2006/chartDrawing">
    <cdr:from>
      <cdr:x>0.82895</cdr:x>
      <cdr:y>0.78216</cdr:y>
    </cdr:from>
    <cdr:to>
      <cdr:x>0.95526</cdr:x>
      <cdr:y>0.86515</cdr:y>
    </cdr:to>
    <cdr:sp macro="" textlink="">
      <cdr:nvSpPr>
        <cdr:cNvPr id="4" name="مربع نص 3"/>
        <cdr:cNvSpPr txBox="1"/>
      </cdr:nvSpPr>
      <cdr:spPr>
        <a:xfrm xmlns:a="http://schemas.openxmlformats.org/drawingml/2006/main">
          <a:off x="5882332" y="3590927"/>
          <a:ext cx="896311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ar-IQ" sz="1100"/>
            <a:t>السنوات</a:t>
          </a:r>
          <a:endParaRPr lang="en-US" sz="1100"/>
        </a:p>
      </cdr:txBody>
    </cdr:sp>
  </cdr:relSizeAnchor>
  <cdr:relSizeAnchor xmlns:cdr="http://schemas.openxmlformats.org/drawingml/2006/chartDrawing">
    <cdr:from>
      <cdr:x>0.0978</cdr:x>
      <cdr:y>0.14792</cdr:y>
    </cdr:from>
    <cdr:to>
      <cdr:x>0.18337</cdr:x>
      <cdr:y>0.20208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2001" y="676276"/>
          <a:ext cx="6667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endParaRPr lang="ar-IQ" sz="1100"/>
        </a:p>
      </cdr:txBody>
    </cdr:sp>
  </cdr:relSizeAnchor>
  <cdr:relSizeAnchor xmlns:cdr="http://schemas.openxmlformats.org/drawingml/2006/chartDrawing">
    <cdr:from>
      <cdr:x>0.10758</cdr:x>
      <cdr:y>0.15833</cdr:y>
    </cdr:from>
    <cdr:to>
      <cdr:x>0.27995</cdr:x>
      <cdr:y>0.2375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838200" y="723901"/>
          <a:ext cx="134302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r>
            <a:rPr lang="ar-IQ" sz="1100"/>
            <a:t>الكلفة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</xdr:row>
      <xdr:rowOff>104775</xdr:rowOff>
    </xdr:from>
    <xdr:to>
      <xdr:col>12</xdr:col>
      <xdr:colOff>323849</xdr:colOff>
      <xdr:row>32</xdr:row>
      <xdr:rowOff>19050</xdr:rowOff>
    </xdr:to>
    <xdr:graphicFrame macro="">
      <xdr:nvGraphicFramePr>
        <xdr:cNvPr id="154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441325</xdr:colOff>
      <xdr:row>1</xdr:row>
      <xdr:rowOff>85725</xdr:rowOff>
    </xdr:from>
    <xdr:to>
      <xdr:col>13</xdr:col>
      <xdr:colOff>365125</xdr:colOff>
      <xdr:row>35</xdr:row>
      <xdr:rowOff>114300</xdr:rowOff>
    </xdr:to>
    <xdr:graphicFrame macro="">
      <xdr:nvGraphicFramePr>
        <xdr:cNvPr id="174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0.87568</cdr:x>
      <cdr:y>0.71268</cdr:y>
    </cdr:from>
    <cdr:to>
      <cdr:x>0.96163</cdr:x>
      <cdr:y>0.78497</cdr:y>
    </cdr:to>
    <cdr:sp macro="" textlink="">
      <cdr:nvSpPr>
        <cdr:cNvPr id="2" name="TextBox 1"/>
        <cdr:cNvSpPr txBox="1"/>
      </cdr:nvSpPr>
      <cdr:spPr>
        <a:xfrm xmlns:a="http://schemas.openxmlformats.org/drawingml/2006/main" rot="10800000" flipV="1">
          <a:off x="6914543" y="3943963"/>
          <a:ext cx="678710" cy="400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r>
            <a:rPr lang="ar-IQ" sz="1100"/>
            <a:t>المحافظات</a:t>
          </a:r>
        </a:p>
      </cdr:txBody>
    </cdr:sp>
  </cdr:relSizeAnchor>
  <cdr:relSizeAnchor xmlns:cdr="http://schemas.openxmlformats.org/drawingml/2006/chartDrawing">
    <cdr:from>
      <cdr:x>0.13028</cdr:x>
      <cdr:y>0.1222</cdr:y>
    </cdr:from>
    <cdr:to>
      <cdr:x>0.24296</cdr:x>
      <cdr:y>0.28744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57275" y="6762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endParaRPr lang="ar-IQ" sz="1100"/>
        </a:p>
      </cdr:txBody>
    </cdr:sp>
  </cdr:relSizeAnchor>
  <cdr:relSizeAnchor xmlns:cdr="http://schemas.openxmlformats.org/drawingml/2006/chartDrawing">
    <cdr:from>
      <cdr:x>0.07519</cdr:x>
      <cdr:y>0.19277</cdr:y>
    </cdr:from>
    <cdr:to>
      <cdr:x>0.12559</cdr:x>
      <cdr:y>0.24441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93725" y="1066799"/>
          <a:ext cx="397961" cy="285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r>
            <a:rPr lang="ar-IQ" sz="1100"/>
            <a:t>العدد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1</xdr:row>
      <xdr:rowOff>19050</xdr:rowOff>
    </xdr:from>
    <xdr:to>
      <xdr:col>12</xdr:col>
      <xdr:colOff>371474</xdr:colOff>
      <xdr:row>23</xdr:row>
      <xdr:rowOff>114299</xdr:rowOff>
    </xdr:to>
    <xdr:graphicFrame macro="">
      <xdr:nvGraphicFramePr>
        <xdr:cNvPr id="184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2</xdr:row>
      <xdr:rowOff>95249</xdr:rowOff>
    </xdr:from>
    <xdr:to>
      <xdr:col>16</xdr:col>
      <xdr:colOff>228600</xdr:colOff>
      <xdr:row>36</xdr:row>
      <xdr:rowOff>123824</xdr:rowOff>
    </xdr:to>
    <xdr:graphicFrame macro="">
      <xdr:nvGraphicFramePr>
        <xdr:cNvPr id="195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114299</xdr:colOff>
      <xdr:row>34</xdr:row>
      <xdr:rowOff>123825</xdr:rowOff>
    </xdr:to>
    <xdr:graphicFrame macro="">
      <xdr:nvGraphicFramePr>
        <xdr:cNvPr id="205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rightToLeft="1" view="pageBreakPreview" topLeftCell="A25" zoomScaleSheetLayoutView="100" workbookViewId="0">
      <selection activeCell="N56" sqref="N56"/>
    </sheetView>
  </sheetViews>
  <sheetFormatPr defaultRowHeight="12.75" x14ac:dyDescent="0.2"/>
  <cols>
    <col min="1" max="1" width="13.28515625" style="8" customWidth="1"/>
    <col min="2" max="2" width="16.28515625" style="8" customWidth="1"/>
    <col min="3" max="3" width="19.42578125" style="8" customWidth="1"/>
    <col min="4" max="4" width="17.7109375" style="8" customWidth="1"/>
    <col min="5" max="5" width="13.140625" style="8" customWidth="1"/>
    <col min="6" max="6" width="17.42578125" style="8" customWidth="1"/>
    <col min="7" max="7" width="18.28515625" style="8" customWidth="1"/>
    <col min="8" max="8" width="9.5703125" hidden="1" customWidth="1"/>
    <col min="10" max="10" width="16.42578125" customWidth="1"/>
  </cols>
  <sheetData>
    <row r="1" spans="1:10" s="8" customFormat="1" x14ac:dyDescent="0.2"/>
    <row r="2" spans="1:10" s="8" customFormat="1" x14ac:dyDescent="0.2"/>
    <row r="3" spans="1:10" s="8" customFormat="1" x14ac:dyDescent="0.2"/>
    <row r="4" spans="1:10" s="8" customFormat="1" x14ac:dyDescent="0.2"/>
    <row r="5" spans="1:10" s="8" customFormat="1" x14ac:dyDescent="0.2"/>
    <row r="8" spans="1:10" ht="18.75" customHeight="1" x14ac:dyDescent="0.25">
      <c r="A8" s="582" t="s">
        <v>451</v>
      </c>
      <c r="B8" s="582"/>
      <c r="C8" s="582"/>
      <c r="D8" s="582"/>
      <c r="E8" s="582"/>
      <c r="F8" s="582"/>
      <c r="G8" s="582"/>
    </row>
    <row r="9" spans="1:10" ht="15" x14ac:dyDescent="0.25">
      <c r="A9" s="583" t="s">
        <v>406</v>
      </c>
      <c r="B9" s="583"/>
      <c r="C9" s="583"/>
      <c r="D9" s="583"/>
      <c r="E9" s="583"/>
      <c r="F9" s="583"/>
      <c r="G9" s="583"/>
    </row>
    <row r="10" spans="1:10" ht="15" x14ac:dyDescent="0.25">
      <c r="A10" s="22" t="s">
        <v>430</v>
      </c>
      <c r="B10" s="65"/>
      <c r="C10" s="65"/>
      <c r="D10" s="65"/>
      <c r="E10" s="65"/>
      <c r="F10" s="65"/>
      <c r="G10" s="510" t="s">
        <v>198</v>
      </c>
    </row>
    <row r="11" spans="1:10" ht="21" customHeight="1" x14ac:dyDescent="0.2">
      <c r="A11" s="175"/>
      <c r="B11" s="544" t="s">
        <v>446</v>
      </c>
      <c r="C11" s="517" t="s">
        <v>97</v>
      </c>
      <c r="D11" s="584" t="s">
        <v>447</v>
      </c>
      <c r="E11" s="584" t="s">
        <v>195</v>
      </c>
      <c r="F11" s="584" t="s">
        <v>196</v>
      </c>
      <c r="G11" s="584" t="s">
        <v>450</v>
      </c>
      <c r="H11" s="8"/>
      <c r="I11" s="8"/>
      <c r="J11" s="8"/>
    </row>
    <row r="12" spans="1:10" ht="18" customHeight="1" x14ac:dyDescent="0.2">
      <c r="A12" s="194"/>
      <c r="B12" s="544" t="s">
        <v>448</v>
      </c>
      <c r="C12" s="517" t="s">
        <v>448</v>
      </c>
      <c r="D12" s="584"/>
      <c r="E12" s="584"/>
      <c r="F12" s="584"/>
      <c r="G12" s="584"/>
      <c r="H12" s="8"/>
      <c r="I12" s="8"/>
      <c r="J12" s="8"/>
    </row>
    <row r="13" spans="1:10" ht="29.25" customHeight="1" x14ac:dyDescent="0.2">
      <c r="A13" s="483" t="s">
        <v>183</v>
      </c>
      <c r="B13" s="542" t="s">
        <v>330</v>
      </c>
      <c r="C13" s="542" t="s">
        <v>308</v>
      </c>
      <c r="D13" s="542" t="s">
        <v>310</v>
      </c>
      <c r="E13" s="542" t="s">
        <v>307</v>
      </c>
      <c r="F13" s="542" t="s">
        <v>306</v>
      </c>
      <c r="G13" s="543" t="s">
        <v>309</v>
      </c>
      <c r="I13" s="8"/>
      <c r="J13" s="8"/>
    </row>
    <row r="14" spans="1:10" ht="15" x14ac:dyDescent="0.2">
      <c r="A14" s="422" t="s">
        <v>324</v>
      </c>
      <c r="B14" s="423" t="s">
        <v>266</v>
      </c>
      <c r="C14" s="423" t="s">
        <v>266</v>
      </c>
      <c r="D14" s="423" t="s">
        <v>266</v>
      </c>
      <c r="E14" s="423" t="s">
        <v>125</v>
      </c>
      <c r="F14" s="423" t="s">
        <v>328</v>
      </c>
      <c r="G14" s="423" t="s">
        <v>197</v>
      </c>
      <c r="I14" s="8"/>
      <c r="J14" s="8"/>
    </row>
    <row r="15" spans="1:10" ht="15" customHeight="1" x14ac:dyDescent="0.25">
      <c r="A15" s="479">
        <v>2003</v>
      </c>
      <c r="B15" s="176">
        <v>511761</v>
      </c>
      <c r="C15" s="176">
        <v>460315</v>
      </c>
      <c r="D15" s="477">
        <v>513493</v>
      </c>
      <c r="E15" s="477">
        <v>17</v>
      </c>
      <c r="F15" s="477">
        <v>53</v>
      </c>
      <c r="G15" s="477">
        <v>5</v>
      </c>
      <c r="I15" s="8"/>
      <c r="J15" s="8"/>
    </row>
    <row r="16" spans="1:10" ht="15" customHeight="1" x14ac:dyDescent="0.25">
      <c r="A16" s="480">
        <v>2004</v>
      </c>
      <c r="B16" s="422">
        <v>1148052</v>
      </c>
      <c r="C16" s="422">
        <v>1038314</v>
      </c>
      <c r="D16" s="478">
        <v>109512</v>
      </c>
      <c r="E16" s="478">
        <v>42</v>
      </c>
      <c r="F16" s="478">
        <v>8</v>
      </c>
      <c r="G16" s="478">
        <v>10</v>
      </c>
      <c r="I16" s="8"/>
      <c r="J16" s="8"/>
    </row>
    <row r="17" spans="1:10" ht="15" customHeight="1" x14ac:dyDescent="0.25">
      <c r="A17" s="479">
        <v>2005</v>
      </c>
      <c r="B17" s="176">
        <v>1851323</v>
      </c>
      <c r="C17" s="176">
        <v>1740289</v>
      </c>
      <c r="D17" s="477">
        <v>110834</v>
      </c>
      <c r="E17" s="477">
        <v>41</v>
      </c>
      <c r="F17" s="477">
        <v>8</v>
      </c>
      <c r="G17" s="477">
        <v>7</v>
      </c>
      <c r="I17" s="8"/>
      <c r="J17" s="8"/>
    </row>
    <row r="18" spans="1:10" ht="15" customHeight="1" x14ac:dyDescent="0.25">
      <c r="A18" s="480">
        <v>2006</v>
      </c>
      <c r="B18" s="422">
        <v>468911</v>
      </c>
      <c r="C18" s="422">
        <v>263563</v>
      </c>
      <c r="D18" s="478">
        <v>205203</v>
      </c>
      <c r="E18" s="478">
        <v>30</v>
      </c>
      <c r="F18" s="478">
        <v>13</v>
      </c>
      <c r="G18" s="478">
        <v>14</v>
      </c>
      <c r="I18" s="8"/>
      <c r="J18" s="8"/>
    </row>
    <row r="19" spans="1:10" ht="15" customHeight="1" x14ac:dyDescent="0.25">
      <c r="A19" s="479">
        <v>2007</v>
      </c>
      <c r="B19" s="176">
        <v>502024</v>
      </c>
      <c r="C19" s="176">
        <v>347414</v>
      </c>
      <c r="D19" s="477">
        <v>154495</v>
      </c>
      <c r="E19" s="477">
        <v>24</v>
      </c>
      <c r="F19" s="477">
        <v>9</v>
      </c>
      <c r="G19" s="477">
        <v>7</v>
      </c>
      <c r="I19" s="8"/>
      <c r="J19" s="8"/>
    </row>
    <row r="20" spans="1:10" ht="15" customHeight="1" x14ac:dyDescent="0.25">
      <c r="A20" s="480">
        <v>2008</v>
      </c>
      <c r="B20" s="422">
        <v>544337</v>
      </c>
      <c r="C20" s="422">
        <v>422081</v>
      </c>
      <c r="D20" s="478">
        <v>132192</v>
      </c>
      <c r="E20" s="478">
        <v>14</v>
      </c>
      <c r="F20" s="478">
        <v>10</v>
      </c>
      <c r="G20" s="478">
        <v>7</v>
      </c>
      <c r="I20" s="8"/>
      <c r="J20" s="8"/>
    </row>
    <row r="21" spans="1:10" ht="15" customHeight="1" x14ac:dyDescent="0.25">
      <c r="A21" s="479">
        <v>2009</v>
      </c>
      <c r="B21" s="176">
        <v>1392693</v>
      </c>
      <c r="C21" s="176">
        <v>1059909</v>
      </c>
      <c r="D21" s="477">
        <v>332783</v>
      </c>
      <c r="E21" s="477">
        <v>38</v>
      </c>
      <c r="F21" s="477">
        <v>11</v>
      </c>
      <c r="G21" s="477">
        <v>19</v>
      </c>
      <c r="I21" s="8"/>
      <c r="J21" s="8"/>
    </row>
    <row r="22" spans="1:10" ht="15" customHeight="1" x14ac:dyDescent="0.25">
      <c r="A22" s="480">
        <v>2010</v>
      </c>
      <c r="B22" s="422">
        <v>1968163</v>
      </c>
      <c r="C22" s="422">
        <v>1486827</v>
      </c>
      <c r="D22" s="478">
        <v>481335</v>
      </c>
      <c r="E22" s="478">
        <v>36</v>
      </c>
      <c r="F22" s="478">
        <v>13</v>
      </c>
      <c r="G22" s="478">
        <v>17</v>
      </c>
    </row>
    <row r="23" spans="1:10" ht="15" customHeight="1" x14ac:dyDescent="0.25">
      <c r="A23" s="479">
        <v>2011</v>
      </c>
      <c r="B23" s="176">
        <v>2150495</v>
      </c>
      <c r="C23" s="176">
        <v>1583820</v>
      </c>
      <c r="D23" s="477">
        <v>566675</v>
      </c>
      <c r="E23" s="477">
        <v>48</v>
      </c>
      <c r="F23" s="477">
        <v>14</v>
      </c>
      <c r="G23" s="477">
        <v>10</v>
      </c>
    </row>
    <row r="24" spans="1:10" ht="15" x14ac:dyDescent="0.25">
      <c r="A24" s="480">
        <v>2012</v>
      </c>
      <c r="B24" s="422">
        <v>4421670</v>
      </c>
      <c r="C24" s="422">
        <v>3622019</v>
      </c>
      <c r="D24" s="478">
        <v>661140</v>
      </c>
      <c r="E24" s="478">
        <v>66</v>
      </c>
      <c r="F24" s="478">
        <v>16</v>
      </c>
      <c r="G24" s="478">
        <v>11</v>
      </c>
    </row>
    <row r="25" spans="1:10" ht="15" x14ac:dyDescent="0.25">
      <c r="A25" s="479">
        <v>2013</v>
      </c>
      <c r="B25" s="176" t="s">
        <v>326</v>
      </c>
      <c r="C25" s="176" t="s">
        <v>327</v>
      </c>
      <c r="D25" s="477">
        <v>555092</v>
      </c>
      <c r="E25" s="477">
        <v>62</v>
      </c>
      <c r="F25" s="477">
        <v>11</v>
      </c>
      <c r="G25" s="477">
        <v>13</v>
      </c>
    </row>
    <row r="26" spans="1:10" s="8" customFormat="1" ht="15" x14ac:dyDescent="0.2">
      <c r="A26" s="481">
        <v>2014</v>
      </c>
      <c r="B26" s="422">
        <v>3014041</v>
      </c>
      <c r="C26" s="422">
        <v>2567570</v>
      </c>
      <c r="D26" s="478">
        <v>446471</v>
      </c>
      <c r="E26" s="478">
        <v>36</v>
      </c>
      <c r="F26" s="478">
        <v>8</v>
      </c>
      <c r="G26" s="478">
        <v>8</v>
      </c>
    </row>
    <row r="27" spans="1:10" ht="15" x14ac:dyDescent="0.25">
      <c r="A27" s="482">
        <v>2015</v>
      </c>
      <c r="B27" s="472">
        <v>1932360</v>
      </c>
      <c r="C27" s="451">
        <v>1231567</v>
      </c>
      <c r="D27" s="477">
        <v>700793</v>
      </c>
      <c r="E27" s="477">
        <v>36</v>
      </c>
      <c r="F27" s="477">
        <v>8</v>
      </c>
      <c r="G27" s="477">
        <v>4</v>
      </c>
    </row>
    <row r="28" spans="1:10" x14ac:dyDescent="0.2">
      <c r="A28" s="9"/>
      <c r="B28" s="9"/>
      <c r="C28" s="9"/>
      <c r="D28" s="9"/>
      <c r="E28" s="9"/>
      <c r="F28" s="9"/>
      <c r="G28" s="9"/>
    </row>
    <row r="32" spans="1:10" x14ac:dyDescent="0.2">
      <c r="H32" s="8"/>
    </row>
    <row r="67" spans="1:1" s="408" customFormat="1" x14ac:dyDescent="0.2">
      <c r="A67" s="8"/>
    </row>
    <row r="68" spans="1:1" x14ac:dyDescent="0.2">
      <c r="A68" s="508"/>
    </row>
  </sheetData>
  <mergeCells count="6">
    <mergeCell ref="A8:G8"/>
    <mergeCell ref="A9:G9"/>
    <mergeCell ref="D11:D12"/>
    <mergeCell ref="E11:E12"/>
    <mergeCell ref="F11:F12"/>
    <mergeCell ref="G11:G12"/>
  </mergeCells>
  <phoneticPr fontId="3" type="noConversion"/>
  <printOptions horizontalCentered="1" verticalCentered="1"/>
  <pageMargins left="0.95" right="0.97" top="1.06" bottom="1.71" header="0.51" footer="1"/>
  <pageSetup paperSize="9" scale="95" orientation="landscape" verticalDpi="300" r:id="rId1"/>
  <headerFooter alignWithMargins="0"/>
  <rowBreaks count="1" manualBreakCount="1">
    <brk id="28" max="6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16"/>
  <sheetViews>
    <sheetView rightToLeft="1" view="pageBreakPreview" topLeftCell="B1" zoomScaleSheetLayoutView="100" workbookViewId="0">
      <selection activeCell="F14" sqref="F14"/>
    </sheetView>
  </sheetViews>
  <sheetFormatPr defaultRowHeight="12.75" x14ac:dyDescent="0.2"/>
  <cols>
    <col min="1" max="1" width="1.85546875" hidden="1" customWidth="1"/>
    <col min="2" max="2" width="10.7109375" customWidth="1"/>
    <col min="3" max="3" width="10.5703125" customWidth="1"/>
    <col min="4" max="4" width="13" customWidth="1"/>
    <col min="5" max="5" width="18.140625" customWidth="1"/>
    <col min="6" max="6" width="15.42578125" customWidth="1"/>
    <col min="7" max="7" width="11.7109375" customWidth="1"/>
    <col min="8" max="8" width="13.85546875" customWidth="1"/>
    <col min="9" max="9" width="11.42578125" customWidth="1"/>
    <col min="10" max="10" width="9.140625" hidden="1" customWidth="1"/>
  </cols>
  <sheetData>
    <row r="1" spans="1:10" ht="15" x14ac:dyDescent="0.25">
      <c r="A1" s="18"/>
      <c r="B1" s="585" t="s">
        <v>336</v>
      </c>
      <c r="C1" s="585"/>
      <c r="D1" s="585"/>
      <c r="E1" s="585"/>
      <c r="F1" s="585"/>
      <c r="G1" s="585"/>
      <c r="H1" s="585"/>
      <c r="I1" s="585"/>
    </row>
    <row r="2" spans="1:10" ht="15" customHeight="1" x14ac:dyDescent="0.25">
      <c r="A2" s="18"/>
      <c r="B2" s="602" t="s">
        <v>366</v>
      </c>
      <c r="C2" s="602"/>
      <c r="D2" s="602"/>
      <c r="E2" s="602"/>
      <c r="F2" s="602"/>
      <c r="G2" s="602"/>
      <c r="H2" s="602"/>
      <c r="I2" s="602"/>
    </row>
    <row r="3" spans="1:10" ht="16.5" customHeight="1" x14ac:dyDescent="0.25">
      <c r="A3" s="18"/>
      <c r="B3" s="602"/>
      <c r="C3" s="602"/>
      <c r="D3" s="602"/>
      <c r="E3" s="602"/>
      <c r="F3" s="602"/>
      <c r="G3" s="602"/>
      <c r="H3" s="602"/>
      <c r="I3" s="602"/>
    </row>
    <row r="4" spans="1:10" s="8" customFormat="1" ht="16.5" customHeight="1" x14ac:dyDescent="0.25">
      <c r="A4" s="18"/>
      <c r="B4" s="269"/>
      <c r="C4" s="269"/>
      <c r="D4" s="269"/>
      <c r="E4" s="269"/>
      <c r="F4" s="269"/>
      <c r="G4" s="269"/>
      <c r="H4" s="604" t="s">
        <v>205</v>
      </c>
      <c r="I4" s="604"/>
      <c r="J4" s="278"/>
    </row>
    <row r="5" spans="1:10" ht="16.5" customHeight="1" thickBot="1" x14ac:dyDescent="0.3">
      <c r="A5" s="18"/>
      <c r="B5" s="603" t="s">
        <v>409</v>
      </c>
      <c r="C5" s="603"/>
      <c r="D5" s="16" t="s">
        <v>190</v>
      </c>
      <c r="E5" s="18"/>
      <c r="F5" s="18"/>
      <c r="G5" s="598" t="s">
        <v>146</v>
      </c>
      <c r="H5" s="598"/>
      <c r="I5" s="49" t="s">
        <v>410</v>
      </c>
    </row>
    <row r="6" spans="1:10" ht="15" customHeight="1" x14ac:dyDescent="0.25">
      <c r="A6" s="18"/>
      <c r="B6" s="38"/>
      <c r="C6" s="519" t="s">
        <v>114</v>
      </c>
      <c r="D6" s="519" t="s">
        <v>115</v>
      </c>
      <c r="E6" s="519" t="s">
        <v>116</v>
      </c>
      <c r="F6" s="519" t="s">
        <v>117</v>
      </c>
      <c r="G6" s="519" t="s">
        <v>81</v>
      </c>
      <c r="H6" s="519" t="s">
        <v>122</v>
      </c>
      <c r="I6" s="38"/>
    </row>
    <row r="7" spans="1:10" ht="15" customHeight="1" x14ac:dyDescent="0.25">
      <c r="A7" s="41"/>
      <c r="B7" s="18"/>
      <c r="C7" s="520" t="s">
        <v>286</v>
      </c>
      <c r="D7" s="520" t="s">
        <v>138</v>
      </c>
      <c r="E7" s="520" t="s">
        <v>315</v>
      </c>
      <c r="F7" s="520" t="s">
        <v>137</v>
      </c>
      <c r="G7" s="520" t="s">
        <v>136</v>
      </c>
      <c r="H7" s="520" t="s">
        <v>133</v>
      </c>
      <c r="I7" s="18"/>
    </row>
    <row r="8" spans="1:10" ht="15" customHeight="1" thickBot="1" x14ac:dyDescent="0.25">
      <c r="A8" s="601" t="s">
        <v>53</v>
      </c>
      <c r="B8" s="601"/>
      <c r="C8" s="550" t="s">
        <v>127</v>
      </c>
      <c r="D8" s="550" t="s">
        <v>127</v>
      </c>
      <c r="E8" s="550" t="s">
        <v>127</v>
      </c>
      <c r="F8" s="550" t="s">
        <v>126</v>
      </c>
      <c r="G8" s="550" t="s">
        <v>126</v>
      </c>
      <c r="H8" s="550"/>
      <c r="I8" s="444" t="s">
        <v>24</v>
      </c>
    </row>
    <row r="9" spans="1:10" ht="15" customHeight="1" thickTop="1" x14ac:dyDescent="0.25">
      <c r="A9" s="374"/>
      <c r="B9" s="360" t="s">
        <v>2</v>
      </c>
      <c r="C9" s="361">
        <v>0</v>
      </c>
      <c r="D9" s="361">
        <v>1</v>
      </c>
      <c r="E9" s="361">
        <v>1</v>
      </c>
      <c r="F9" s="361">
        <v>275</v>
      </c>
      <c r="G9" s="361">
        <v>491</v>
      </c>
      <c r="H9" s="375">
        <v>123250</v>
      </c>
      <c r="I9" s="376" t="s">
        <v>13</v>
      </c>
    </row>
    <row r="10" spans="1:10" ht="15" customHeight="1" x14ac:dyDescent="0.25">
      <c r="A10" s="374"/>
      <c r="B10" s="368" t="s">
        <v>3</v>
      </c>
      <c r="C10" s="81">
        <v>1</v>
      </c>
      <c r="D10" s="81">
        <v>1</v>
      </c>
      <c r="E10" s="81">
        <v>4</v>
      </c>
      <c r="F10" s="81">
        <v>1901</v>
      </c>
      <c r="G10" s="81">
        <v>1729</v>
      </c>
      <c r="H10" s="77">
        <v>400293</v>
      </c>
      <c r="I10" s="11" t="s">
        <v>14</v>
      </c>
    </row>
    <row r="11" spans="1:10" ht="15" customHeight="1" x14ac:dyDescent="0.25">
      <c r="A11" s="374"/>
      <c r="B11" s="360" t="s">
        <v>4</v>
      </c>
      <c r="C11" s="361">
        <v>1</v>
      </c>
      <c r="D11" s="361">
        <v>0</v>
      </c>
      <c r="E11" s="361">
        <v>1</v>
      </c>
      <c r="F11" s="361">
        <v>467</v>
      </c>
      <c r="G11" s="361">
        <v>293</v>
      </c>
      <c r="H11" s="375">
        <v>189543</v>
      </c>
      <c r="I11" s="376" t="s">
        <v>21</v>
      </c>
    </row>
    <row r="12" spans="1:10" ht="15" customHeight="1" x14ac:dyDescent="0.25">
      <c r="A12" s="374"/>
      <c r="B12" s="368" t="s">
        <v>9</v>
      </c>
      <c r="C12" s="81">
        <v>1</v>
      </c>
      <c r="D12" s="81">
        <v>0</v>
      </c>
      <c r="E12" s="81">
        <v>1</v>
      </c>
      <c r="F12" s="81">
        <v>1129</v>
      </c>
      <c r="G12" s="81">
        <v>649</v>
      </c>
      <c r="H12" s="77">
        <v>162750</v>
      </c>
      <c r="I12" s="11" t="s">
        <v>18</v>
      </c>
    </row>
    <row r="13" spans="1:10" ht="15" customHeight="1" thickBot="1" x14ac:dyDescent="0.3">
      <c r="A13" s="374"/>
      <c r="B13" s="360" t="s">
        <v>11</v>
      </c>
      <c r="C13" s="361">
        <v>0</v>
      </c>
      <c r="D13" s="361">
        <v>0</v>
      </c>
      <c r="E13" s="361">
        <v>0</v>
      </c>
      <c r="F13" s="361">
        <v>174</v>
      </c>
      <c r="G13" s="361">
        <v>103</v>
      </c>
      <c r="H13" s="375">
        <v>36750</v>
      </c>
      <c r="I13" s="376" t="s">
        <v>20</v>
      </c>
    </row>
    <row r="14" spans="1:10" ht="17.25" customHeight="1" thickBot="1" x14ac:dyDescent="0.25">
      <c r="A14" s="377"/>
      <c r="B14" s="378" t="s">
        <v>0</v>
      </c>
      <c r="C14" s="379">
        <f t="shared" ref="C14:H14" si="0">SUM(C9:C13)</f>
        <v>3</v>
      </c>
      <c r="D14" s="379">
        <f t="shared" si="0"/>
        <v>2</v>
      </c>
      <c r="E14" s="379">
        <f t="shared" si="0"/>
        <v>7</v>
      </c>
      <c r="F14" s="379">
        <f t="shared" si="0"/>
        <v>3946</v>
      </c>
      <c r="G14" s="379">
        <f t="shared" si="0"/>
        <v>3265</v>
      </c>
      <c r="H14" s="379">
        <f t="shared" si="0"/>
        <v>912586</v>
      </c>
      <c r="I14" s="372" t="s">
        <v>1</v>
      </c>
    </row>
    <row r="15" spans="1:10" ht="15.75" thickTop="1" x14ac:dyDescent="0.25">
      <c r="A15" s="315"/>
      <c r="B15" s="316" t="s">
        <v>341</v>
      </c>
      <c r="C15" s="316"/>
      <c r="D15" s="316"/>
      <c r="E15" s="316"/>
      <c r="F15" s="315"/>
      <c r="G15" s="315"/>
      <c r="H15" s="315"/>
      <c r="I15" s="315"/>
    </row>
    <row r="16" spans="1:10" ht="14.25" x14ac:dyDescent="0.2">
      <c r="I16" s="206"/>
    </row>
  </sheetData>
  <mergeCells count="6">
    <mergeCell ref="A8:B8"/>
    <mergeCell ref="B1:I1"/>
    <mergeCell ref="B2:I3"/>
    <mergeCell ref="B5:C5"/>
    <mergeCell ref="H4:I4"/>
    <mergeCell ref="G5:H5"/>
  </mergeCells>
  <phoneticPr fontId="3" type="noConversion"/>
  <printOptions horizontalCentered="1" verticalCentered="1"/>
  <pageMargins left="0.66666666666666663" right="0.74" top="1.1000000000000001" bottom="1.54" header="0.78740157480314998" footer="0.74"/>
  <pageSetup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B1:J14"/>
  <sheetViews>
    <sheetView rightToLeft="1" view="pageBreakPreview" topLeftCell="B1" zoomScaleSheetLayoutView="100" workbookViewId="0">
      <selection activeCell="H5" sqref="H5"/>
    </sheetView>
  </sheetViews>
  <sheetFormatPr defaultRowHeight="12.75" x14ac:dyDescent="0.2"/>
  <cols>
    <col min="1" max="1" width="0" hidden="1" customWidth="1"/>
    <col min="2" max="2" width="13.85546875" customWidth="1"/>
    <col min="3" max="3" width="17" customWidth="1"/>
    <col min="4" max="4" width="20.7109375" customWidth="1"/>
    <col min="5" max="5" width="15.85546875" customWidth="1"/>
    <col min="6" max="6" width="21" customWidth="1"/>
    <col min="7" max="7" width="17.85546875" customWidth="1"/>
  </cols>
  <sheetData>
    <row r="1" spans="2:10" ht="15" customHeight="1" x14ac:dyDescent="0.2">
      <c r="B1" s="584" t="s">
        <v>337</v>
      </c>
      <c r="C1" s="584"/>
      <c r="D1" s="584"/>
      <c r="E1" s="584"/>
      <c r="F1" s="584"/>
    </row>
    <row r="2" spans="2:10" x14ac:dyDescent="0.2">
      <c r="B2" s="592" t="s">
        <v>365</v>
      </c>
      <c r="C2" s="592"/>
      <c r="D2" s="592"/>
      <c r="E2" s="592"/>
      <c r="F2" s="592"/>
    </row>
    <row r="3" spans="2:10" ht="15" customHeight="1" x14ac:dyDescent="0.2">
      <c r="B3" s="592"/>
      <c r="C3" s="592"/>
      <c r="D3" s="592"/>
      <c r="E3" s="592"/>
      <c r="F3" s="592"/>
    </row>
    <row r="4" spans="2:10" s="8" customFormat="1" ht="15" customHeight="1" x14ac:dyDescent="0.25">
      <c r="B4" s="266"/>
      <c r="C4" s="266"/>
      <c r="D4" s="266"/>
      <c r="E4" s="266"/>
      <c r="F4" s="448" t="s">
        <v>403</v>
      </c>
    </row>
    <row r="5" spans="2:10" ht="13.5" customHeight="1" thickBot="1" x14ac:dyDescent="0.25">
      <c r="B5" s="606" t="s">
        <v>437</v>
      </c>
      <c r="C5" s="606"/>
      <c r="D5" s="605" t="s">
        <v>300</v>
      </c>
      <c r="E5" s="605"/>
      <c r="F5" s="449" t="s">
        <v>411</v>
      </c>
    </row>
    <row r="6" spans="2:10" ht="30" x14ac:dyDescent="0.25">
      <c r="B6" s="447"/>
      <c r="C6" s="551" t="s">
        <v>116</v>
      </c>
      <c r="D6" s="551" t="s">
        <v>81</v>
      </c>
      <c r="E6" s="551" t="s">
        <v>123</v>
      </c>
      <c r="F6" s="445"/>
    </row>
    <row r="7" spans="2:10" ht="14.1" customHeight="1" x14ac:dyDescent="0.25">
      <c r="B7" s="18"/>
      <c r="C7" s="520" t="s">
        <v>287</v>
      </c>
      <c r="D7" s="520" t="s">
        <v>136</v>
      </c>
      <c r="E7" s="552" t="s">
        <v>139</v>
      </c>
      <c r="F7" s="65"/>
    </row>
    <row r="8" spans="2:10" ht="14.1" customHeight="1" thickBot="1" x14ac:dyDescent="0.25">
      <c r="B8" s="443" t="s">
        <v>53</v>
      </c>
      <c r="C8" s="550" t="s">
        <v>127</v>
      </c>
      <c r="D8" s="550" t="s">
        <v>126</v>
      </c>
      <c r="E8" s="550"/>
      <c r="F8" s="444" t="s">
        <v>24</v>
      </c>
    </row>
    <row r="9" spans="2:10" ht="18" customHeight="1" thickTop="1" x14ac:dyDescent="0.25">
      <c r="B9" s="383" t="s">
        <v>4</v>
      </c>
      <c r="C9" s="387">
        <v>1</v>
      </c>
      <c r="D9" s="387">
        <v>90</v>
      </c>
      <c r="E9" s="301">
        <v>35447</v>
      </c>
      <c r="F9" s="446" t="s">
        <v>21</v>
      </c>
      <c r="G9" s="7"/>
    </row>
    <row r="10" spans="2:10" ht="17.25" customHeight="1" thickBot="1" x14ac:dyDescent="0.3">
      <c r="B10" s="416" t="s">
        <v>5</v>
      </c>
      <c r="C10" s="80">
        <v>1</v>
      </c>
      <c r="D10" s="80">
        <v>90</v>
      </c>
      <c r="E10" s="178">
        <v>36978</v>
      </c>
      <c r="F10" s="417" t="s">
        <v>22</v>
      </c>
      <c r="G10" s="7"/>
    </row>
    <row r="11" spans="2:10" s="6" customFormat="1" ht="18.75" customHeight="1" thickBot="1" x14ac:dyDescent="0.25">
      <c r="B11" s="207" t="s">
        <v>0</v>
      </c>
      <c r="C11" s="203">
        <v>2</v>
      </c>
      <c r="D11" s="203">
        <v>180</v>
      </c>
      <c r="E11" s="203">
        <v>72425</v>
      </c>
      <c r="F11" s="208" t="s">
        <v>1</v>
      </c>
    </row>
    <row r="12" spans="2:10" ht="15.75" customHeight="1" thickTop="1" x14ac:dyDescent="0.2">
      <c r="B12" s="12" t="s">
        <v>342</v>
      </c>
      <c r="C12" s="12"/>
      <c r="D12" s="12"/>
      <c r="E12" s="12"/>
    </row>
    <row r="14" spans="2:10" x14ac:dyDescent="0.2">
      <c r="J14" s="9"/>
    </row>
  </sheetData>
  <mergeCells count="4">
    <mergeCell ref="D5:E5"/>
    <mergeCell ref="B1:F1"/>
    <mergeCell ref="B2:F3"/>
    <mergeCell ref="B5:C5"/>
  </mergeCells>
  <phoneticPr fontId="3" type="noConversion"/>
  <printOptions horizontalCentered="1" verticalCentered="1"/>
  <pageMargins left="0.196850393700787" right="0.06" top="0" bottom="1.35" header="0.94" footer="0.78"/>
  <pageSetup orientation="landscape" verticalDpi="300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G22"/>
  <sheetViews>
    <sheetView rightToLeft="1" view="pageBreakPreview" zoomScaleSheetLayoutView="100" workbookViewId="0">
      <selection activeCell="J7" sqref="J7"/>
    </sheetView>
  </sheetViews>
  <sheetFormatPr defaultRowHeight="12.75" x14ac:dyDescent="0.2"/>
  <cols>
    <col min="1" max="1" width="13.85546875" customWidth="1"/>
    <col min="2" max="2" width="10.28515625" customWidth="1"/>
    <col min="3" max="3" width="10" customWidth="1"/>
    <col min="4" max="4" width="12.5703125" customWidth="1"/>
    <col min="5" max="5" width="14.42578125" customWidth="1"/>
    <col min="6" max="6" width="20.140625" customWidth="1"/>
    <col min="7" max="7" width="26.42578125" customWidth="1"/>
  </cols>
  <sheetData>
    <row r="1" spans="1:7" ht="16.5" customHeight="1" x14ac:dyDescent="0.2">
      <c r="A1" s="585" t="s">
        <v>413</v>
      </c>
      <c r="B1" s="585"/>
      <c r="C1" s="585"/>
      <c r="D1" s="585"/>
      <c r="E1" s="585"/>
      <c r="F1" s="585"/>
      <c r="G1" s="585"/>
    </row>
    <row r="2" spans="1:7" ht="15" customHeight="1" x14ac:dyDescent="0.2">
      <c r="A2" s="592" t="s">
        <v>372</v>
      </c>
      <c r="B2" s="592"/>
      <c r="C2" s="592"/>
      <c r="D2" s="592"/>
      <c r="E2" s="592"/>
      <c r="F2" s="592"/>
      <c r="G2" s="592"/>
    </row>
    <row r="3" spans="1:7" ht="15" customHeight="1" x14ac:dyDescent="0.2">
      <c r="A3" s="592"/>
      <c r="B3" s="592"/>
      <c r="C3" s="592"/>
      <c r="D3" s="592"/>
      <c r="E3" s="592"/>
      <c r="F3" s="592"/>
      <c r="G3" s="592"/>
    </row>
    <row r="4" spans="1:7" s="8" customFormat="1" ht="15" customHeight="1" x14ac:dyDescent="0.25">
      <c r="A4" s="266"/>
      <c r="B4" s="266"/>
      <c r="C4" s="266"/>
      <c r="D4" s="266"/>
      <c r="E4" s="266"/>
      <c r="F4" s="266"/>
      <c r="G4" s="516" t="s">
        <v>453</v>
      </c>
    </row>
    <row r="5" spans="1:7" ht="18.75" customHeight="1" thickBot="1" x14ac:dyDescent="0.3">
      <c r="A5" s="526" t="s">
        <v>438</v>
      </c>
      <c r="B5" s="24"/>
      <c r="C5" s="199" t="s">
        <v>190</v>
      </c>
      <c r="D5" s="63"/>
      <c r="E5" s="607" t="s">
        <v>150</v>
      </c>
      <c r="F5" s="607"/>
      <c r="G5" s="413" t="s">
        <v>412</v>
      </c>
    </row>
    <row r="6" spans="1:7" ht="33.75" customHeight="1" x14ac:dyDescent="0.25">
      <c r="A6" s="42"/>
      <c r="B6" s="517" t="s">
        <v>106</v>
      </c>
      <c r="C6" s="517" t="s">
        <v>118</v>
      </c>
      <c r="D6" s="517" t="s">
        <v>117</v>
      </c>
      <c r="E6" s="517" t="s">
        <v>452</v>
      </c>
      <c r="F6" s="553" t="s">
        <v>120</v>
      </c>
      <c r="G6" s="64"/>
    </row>
    <row r="7" spans="1:7" ht="30.75" customHeight="1" x14ac:dyDescent="0.25">
      <c r="A7" s="18"/>
      <c r="B7" s="520" t="s">
        <v>142</v>
      </c>
      <c r="C7" s="520" t="s">
        <v>143</v>
      </c>
      <c r="D7" s="520" t="s">
        <v>137</v>
      </c>
      <c r="E7" s="520" t="s">
        <v>136</v>
      </c>
      <c r="F7" s="520" t="s">
        <v>144</v>
      </c>
      <c r="G7" s="18"/>
    </row>
    <row r="8" spans="1:7" ht="17.25" customHeight="1" thickBot="1" x14ac:dyDescent="0.25">
      <c r="A8" s="443" t="s">
        <v>80</v>
      </c>
      <c r="B8" s="550" t="s">
        <v>127</v>
      </c>
      <c r="C8" s="550" t="s">
        <v>127</v>
      </c>
      <c r="D8" s="550" t="s">
        <v>126</v>
      </c>
      <c r="E8" s="550" t="s">
        <v>126</v>
      </c>
      <c r="F8" s="550"/>
      <c r="G8" s="444" t="s">
        <v>24</v>
      </c>
    </row>
    <row r="9" spans="1:7" ht="14.1" customHeight="1" thickTop="1" x14ac:dyDescent="0.25">
      <c r="A9" s="381" t="s">
        <v>28</v>
      </c>
      <c r="B9" s="80">
        <v>3</v>
      </c>
      <c r="C9" s="80">
        <v>0</v>
      </c>
      <c r="D9" s="80">
        <v>625</v>
      </c>
      <c r="E9" s="80">
        <v>1005</v>
      </c>
      <c r="F9" s="178">
        <v>268835</v>
      </c>
      <c r="G9" s="54" t="s">
        <v>29</v>
      </c>
    </row>
    <row r="10" spans="1:7" ht="19.5" customHeight="1" x14ac:dyDescent="0.25">
      <c r="A10" s="383" t="s">
        <v>2</v>
      </c>
      <c r="B10" s="357">
        <v>2</v>
      </c>
      <c r="C10" s="357">
        <v>0</v>
      </c>
      <c r="D10" s="357">
        <v>281</v>
      </c>
      <c r="E10" s="357">
        <v>373</v>
      </c>
      <c r="F10" s="301">
        <v>42120</v>
      </c>
      <c r="G10" s="358" t="s">
        <v>13</v>
      </c>
    </row>
    <row r="11" spans="1:7" ht="14.1" customHeight="1" x14ac:dyDescent="0.25">
      <c r="A11" s="381" t="s">
        <v>3</v>
      </c>
      <c r="B11" s="80">
        <v>2</v>
      </c>
      <c r="C11" s="80">
        <v>2</v>
      </c>
      <c r="D11" s="80">
        <v>2121</v>
      </c>
      <c r="E11" s="80">
        <v>5329</v>
      </c>
      <c r="F11" s="178">
        <v>1572346</v>
      </c>
      <c r="G11" s="54" t="s">
        <v>14</v>
      </c>
    </row>
    <row r="12" spans="1:7" ht="14.1" customHeight="1" x14ac:dyDescent="0.25">
      <c r="A12" s="380" t="s">
        <v>4</v>
      </c>
      <c r="B12" s="76">
        <v>1</v>
      </c>
      <c r="C12" s="76">
        <v>0</v>
      </c>
      <c r="D12" s="76">
        <v>184</v>
      </c>
      <c r="E12" s="76">
        <v>160</v>
      </c>
      <c r="F12" s="77">
        <v>17387</v>
      </c>
      <c r="G12" s="14" t="s">
        <v>21</v>
      </c>
    </row>
    <row r="13" spans="1:7" ht="14.1" customHeight="1" x14ac:dyDescent="0.25">
      <c r="A13" s="381" t="s">
        <v>10</v>
      </c>
      <c r="B13" s="80">
        <v>1</v>
      </c>
      <c r="C13" s="80">
        <v>0</v>
      </c>
      <c r="D13" s="80">
        <v>220</v>
      </c>
      <c r="E13" s="80">
        <v>213</v>
      </c>
      <c r="F13" s="178">
        <v>65097</v>
      </c>
      <c r="G13" s="54" t="s">
        <v>19</v>
      </c>
    </row>
    <row r="14" spans="1:7" ht="14.1" customHeight="1" x14ac:dyDescent="0.25">
      <c r="A14" s="383" t="s">
        <v>6</v>
      </c>
      <c r="B14" s="357">
        <v>5</v>
      </c>
      <c r="C14" s="357">
        <v>2</v>
      </c>
      <c r="D14" s="357">
        <v>1727</v>
      </c>
      <c r="E14" s="357">
        <v>3132</v>
      </c>
      <c r="F14" s="301">
        <v>1392375</v>
      </c>
      <c r="G14" s="302" t="s">
        <v>15</v>
      </c>
    </row>
    <row r="15" spans="1:7" ht="14.1" customHeight="1" x14ac:dyDescent="0.25">
      <c r="A15" s="381" t="s">
        <v>7</v>
      </c>
      <c r="B15" s="80">
        <v>1</v>
      </c>
      <c r="C15" s="80">
        <v>0</v>
      </c>
      <c r="D15" s="80">
        <v>137</v>
      </c>
      <c r="E15" s="80">
        <v>23</v>
      </c>
      <c r="F15" s="178">
        <v>7917</v>
      </c>
      <c r="G15" s="382" t="s">
        <v>16</v>
      </c>
    </row>
    <row r="16" spans="1:7" ht="14.1" customHeight="1" x14ac:dyDescent="0.25">
      <c r="A16" s="383" t="s">
        <v>9</v>
      </c>
      <c r="B16" s="357">
        <v>1</v>
      </c>
      <c r="C16" s="357">
        <v>0</v>
      </c>
      <c r="D16" s="357">
        <v>256</v>
      </c>
      <c r="E16" s="357">
        <v>523</v>
      </c>
      <c r="F16" s="301">
        <v>131250</v>
      </c>
      <c r="G16" s="302" t="s">
        <v>18</v>
      </c>
    </row>
    <row r="17" spans="1:7" ht="14.1" customHeight="1" thickBot="1" x14ac:dyDescent="0.3">
      <c r="A17" s="381" t="s">
        <v>12</v>
      </c>
      <c r="B17" s="80">
        <v>0</v>
      </c>
      <c r="C17" s="80">
        <v>0</v>
      </c>
      <c r="D17" s="80">
        <v>132</v>
      </c>
      <c r="E17" s="80">
        <v>54</v>
      </c>
      <c r="F17" s="178">
        <v>33778</v>
      </c>
      <c r="G17" s="54" t="s">
        <v>20</v>
      </c>
    </row>
    <row r="18" spans="1:7" ht="18" customHeight="1" thickBot="1" x14ac:dyDescent="0.25">
      <c r="A18" s="210" t="s">
        <v>0</v>
      </c>
      <c r="B18" s="203">
        <f>SUM(B9:B17)</f>
        <v>16</v>
      </c>
      <c r="C18" s="203">
        <f>SUM(C9:C17)</f>
        <v>4</v>
      </c>
      <c r="D18" s="203">
        <f>SUM(D9:D17)</f>
        <v>5683</v>
      </c>
      <c r="E18" s="203">
        <f>SUM(E9:E17)</f>
        <v>10812</v>
      </c>
      <c r="F18" s="203">
        <f>SUM(F9:F17)</f>
        <v>3531105</v>
      </c>
      <c r="G18" s="211" t="s">
        <v>1</v>
      </c>
    </row>
    <row r="19" spans="1:7" ht="15.75" thickTop="1" x14ac:dyDescent="0.25">
      <c r="A19" s="442" t="s">
        <v>444</v>
      </c>
      <c r="B19" s="506"/>
      <c r="C19" s="506"/>
      <c r="D19" s="506"/>
    </row>
    <row r="20" spans="1:7" s="8" customFormat="1" ht="15" x14ac:dyDescent="0.25">
      <c r="A20" s="22"/>
      <c r="B20" s="22"/>
      <c r="C20" s="22"/>
      <c r="D20" s="442"/>
      <c r="E20" s="506"/>
      <c r="F20" s="506"/>
      <c r="G20" s="506"/>
    </row>
    <row r="21" spans="1:7" s="8" customFormat="1" x14ac:dyDescent="0.2">
      <c r="A21" s="12"/>
      <c r="B21" s="12"/>
      <c r="C21" s="12"/>
    </row>
    <row r="22" spans="1:7" ht="15" x14ac:dyDescent="0.25">
      <c r="G22" s="57"/>
    </row>
  </sheetData>
  <mergeCells count="3">
    <mergeCell ref="E5:F5"/>
    <mergeCell ref="A1:G1"/>
    <mergeCell ref="A2:G3"/>
  </mergeCells>
  <phoneticPr fontId="3" type="noConversion"/>
  <printOptions horizontalCentered="1" verticalCentered="1"/>
  <pageMargins left="0.15748031496063" right="0.196850393700787" top="7.8740157480315001E-2" bottom="0.76" header="0.78740157480314998" footer="0.77"/>
  <pageSetup scale="97" orientation="landscape" verticalDpi="300" r:id="rId1"/>
  <headerFooter alignWithMargins="0">
    <oddFooter>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J19"/>
  <sheetViews>
    <sheetView rightToLeft="1" view="pageBreakPreview" zoomScaleSheetLayoutView="100" workbookViewId="0">
      <selection activeCell="I5" sqref="I5"/>
    </sheetView>
  </sheetViews>
  <sheetFormatPr defaultRowHeight="12.75" x14ac:dyDescent="0.2"/>
  <cols>
    <col min="1" max="1" width="12.42578125" customWidth="1"/>
    <col min="2" max="2" width="13" customWidth="1"/>
    <col min="3" max="3" width="15.5703125" customWidth="1"/>
    <col min="4" max="4" width="17.7109375" customWidth="1"/>
    <col min="5" max="5" width="17.42578125" customWidth="1"/>
    <col min="6" max="6" width="16.85546875" customWidth="1"/>
  </cols>
  <sheetData>
    <row r="1" spans="1:10" ht="15" x14ac:dyDescent="0.2">
      <c r="A1" s="585" t="s">
        <v>339</v>
      </c>
      <c r="B1" s="585"/>
      <c r="C1" s="585"/>
      <c r="D1" s="585"/>
      <c r="E1" s="585"/>
      <c r="F1" s="585"/>
    </row>
    <row r="2" spans="1:10" ht="15" customHeight="1" x14ac:dyDescent="0.2">
      <c r="A2" s="592" t="s">
        <v>375</v>
      </c>
      <c r="B2" s="592"/>
      <c r="C2" s="592"/>
      <c r="D2" s="592"/>
      <c r="E2" s="592"/>
      <c r="F2" s="592"/>
    </row>
    <row r="3" spans="1:10" ht="15" customHeight="1" x14ac:dyDescent="0.2">
      <c r="A3" s="592"/>
      <c r="B3" s="592"/>
      <c r="C3" s="592"/>
      <c r="D3" s="592"/>
      <c r="E3" s="592"/>
      <c r="F3" s="592"/>
    </row>
    <row r="4" spans="1:10" s="8" customFormat="1" ht="15" customHeight="1" x14ac:dyDescent="0.2">
      <c r="A4" s="266"/>
      <c r="B4" s="266"/>
      <c r="C4" s="266"/>
      <c r="D4" s="266"/>
      <c r="E4" s="266"/>
      <c r="F4" s="277" t="s">
        <v>205</v>
      </c>
    </row>
    <row r="5" spans="1:10" ht="15" customHeight="1" thickBot="1" x14ac:dyDescent="0.25">
      <c r="A5" s="412" t="s">
        <v>414</v>
      </c>
      <c r="B5" s="608" t="s">
        <v>300</v>
      </c>
      <c r="C5" s="608"/>
      <c r="D5" s="608" t="s">
        <v>314</v>
      </c>
      <c r="E5" s="608"/>
      <c r="F5" s="527" t="s">
        <v>454</v>
      </c>
    </row>
    <row r="6" spans="1:10" ht="15" customHeight="1" x14ac:dyDescent="0.25">
      <c r="A6" s="42"/>
      <c r="B6" s="517" t="s">
        <v>106</v>
      </c>
      <c r="C6" s="517" t="s">
        <v>118</v>
      </c>
      <c r="D6" s="517" t="s">
        <v>81</v>
      </c>
      <c r="E6" s="517" t="s">
        <v>120</v>
      </c>
      <c r="F6" s="42"/>
    </row>
    <row r="7" spans="1:10" ht="27.75" customHeight="1" x14ac:dyDescent="0.25">
      <c r="A7" s="65"/>
      <c r="B7" s="520" t="s">
        <v>141</v>
      </c>
      <c r="C7" s="520" t="s">
        <v>140</v>
      </c>
      <c r="D7" s="520" t="s">
        <v>136</v>
      </c>
      <c r="E7" s="520" t="s">
        <v>133</v>
      </c>
      <c r="F7" s="65"/>
    </row>
    <row r="8" spans="1:10" ht="15" customHeight="1" thickBot="1" x14ac:dyDescent="0.25">
      <c r="A8" s="350" t="s">
        <v>49</v>
      </c>
      <c r="B8" s="549" t="s">
        <v>127</v>
      </c>
      <c r="C8" s="549" t="s">
        <v>159</v>
      </c>
      <c r="D8" s="549" t="s">
        <v>126</v>
      </c>
      <c r="E8" s="549"/>
      <c r="F8" s="350" t="s">
        <v>24</v>
      </c>
      <c r="J8" s="8"/>
    </row>
    <row r="9" spans="1:10" ht="16.5" customHeight="1" thickTop="1" x14ac:dyDescent="0.25">
      <c r="A9" s="381" t="s">
        <v>4</v>
      </c>
      <c r="B9" s="212">
        <v>1</v>
      </c>
      <c r="C9" s="212">
        <v>0</v>
      </c>
      <c r="D9" s="212">
        <v>14</v>
      </c>
      <c r="E9" s="178">
        <v>6028</v>
      </c>
      <c r="F9" s="384" t="s">
        <v>21</v>
      </c>
    </row>
    <row r="10" spans="1:10" s="8" customFormat="1" ht="16.5" customHeight="1" x14ac:dyDescent="0.25">
      <c r="A10" s="289" t="s">
        <v>10</v>
      </c>
      <c r="B10" s="81">
        <v>0</v>
      </c>
      <c r="C10" s="81">
        <v>1</v>
      </c>
      <c r="D10" s="81">
        <v>91</v>
      </c>
      <c r="E10" s="77">
        <v>23250</v>
      </c>
      <c r="F10" s="190" t="s">
        <v>338</v>
      </c>
    </row>
    <row r="11" spans="1:10" ht="16.5" customHeight="1" x14ac:dyDescent="0.25">
      <c r="A11" s="47" t="s">
        <v>7</v>
      </c>
      <c r="B11" s="82">
        <v>0</v>
      </c>
      <c r="C11" s="82">
        <v>1</v>
      </c>
      <c r="D11" s="82">
        <v>41</v>
      </c>
      <c r="E11" s="79">
        <v>12900</v>
      </c>
      <c r="F11" s="35" t="s">
        <v>16</v>
      </c>
    </row>
    <row r="12" spans="1:10" ht="16.5" customHeight="1" x14ac:dyDescent="0.25">
      <c r="A12" s="209" t="s">
        <v>9</v>
      </c>
      <c r="B12" s="81">
        <v>1</v>
      </c>
      <c r="C12" s="81">
        <v>0</v>
      </c>
      <c r="D12" s="81">
        <v>70</v>
      </c>
      <c r="E12" s="77">
        <v>18000</v>
      </c>
      <c r="F12" s="190" t="s">
        <v>18</v>
      </c>
    </row>
    <row r="13" spans="1:10" ht="16.5" customHeight="1" thickBot="1" x14ac:dyDescent="0.3">
      <c r="A13" s="47" t="s">
        <v>12</v>
      </c>
      <c r="B13" s="82">
        <v>0</v>
      </c>
      <c r="C13" s="82">
        <v>1</v>
      </c>
      <c r="D13" s="82">
        <v>90</v>
      </c>
      <c r="E13" s="79">
        <v>36800</v>
      </c>
      <c r="F13" s="35" t="s">
        <v>20</v>
      </c>
    </row>
    <row r="14" spans="1:10" ht="18.75" customHeight="1" thickBot="1" x14ac:dyDescent="0.25">
      <c r="A14" s="207" t="s">
        <v>0</v>
      </c>
      <c r="B14" s="385">
        <f>SUM(B9:B13)</f>
        <v>2</v>
      </c>
      <c r="C14" s="385">
        <f>SUM(C9:C13)</f>
        <v>3</v>
      </c>
      <c r="D14" s="385">
        <f>SUM(D9:D13)</f>
        <v>306</v>
      </c>
      <c r="E14" s="385">
        <f>SUM(E9:E13)</f>
        <v>96978</v>
      </c>
      <c r="F14" s="386" t="s">
        <v>1</v>
      </c>
    </row>
    <row r="15" spans="1:10" ht="15.75" thickTop="1" x14ac:dyDescent="0.25">
      <c r="A15" s="512" t="s">
        <v>443</v>
      </c>
      <c r="B15" s="512"/>
      <c r="C15" s="512"/>
      <c r="D15" s="512"/>
      <c r="E15" s="512"/>
      <c r="F15" s="507"/>
      <c r="G15" s="507"/>
    </row>
    <row r="16" spans="1:10" ht="15.75" customHeight="1" x14ac:dyDescent="0.2">
      <c r="A16" s="609"/>
      <c r="B16" s="609"/>
      <c r="C16" s="609"/>
      <c r="D16" s="609"/>
      <c r="E16" s="609"/>
      <c r="F16" s="609"/>
    </row>
    <row r="18" spans="2:4" x14ac:dyDescent="0.2">
      <c r="B18" s="9"/>
    </row>
    <row r="19" spans="2:4" x14ac:dyDescent="0.2">
      <c r="D19" s="9"/>
    </row>
  </sheetData>
  <mergeCells count="5">
    <mergeCell ref="A1:F1"/>
    <mergeCell ref="A2:F3"/>
    <mergeCell ref="D5:E5"/>
    <mergeCell ref="B5:C5"/>
    <mergeCell ref="A16:F16"/>
  </mergeCells>
  <phoneticPr fontId="3" type="noConversion"/>
  <printOptions horizontalCentered="1" verticalCentered="1"/>
  <pageMargins left="0.16" right="0.24" top="1.38" bottom="1.75" header="0.78740157480314998" footer="0.511811023622047"/>
  <pageSetup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M29"/>
  <sheetViews>
    <sheetView rightToLeft="1" view="pageBreakPreview" zoomScale="124" zoomScaleNormal="106" zoomScaleSheetLayoutView="124" zoomScalePageLayoutView="91" workbookViewId="0">
      <selection activeCell="G27" sqref="G27"/>
    </sheetView>
  </sheetViews>
  <sheetFormatPr defaultRowHeight="12.75" x14ac:dyDescent="0.2"/>
  <cols>
    <col min="1" max="1" width="11.5703125" customWidth="1"/>
    <col min="2" max="2" width="7.42578125" bestFit="1" customWidth="1"/>
    <col min="3" max="3" width="13.7109375" customWidth="1"/>
    <col min="4" max="4" width="10" customWidth="1"/>
    <col min="5" max="5" width="14" customWidth="1"/>
    <col min="6" max="6" width="8.85546875" customWidth="1"/>
    <col min="7" max="7" width="14.42578125" customWidth="1"/>
    <col min="8" max="8" width="13.7109375" customWidth="1"/>
    <col min="9" max="9" width="9.5703125" customWidth="1"/>
    <col min="10" max="10" width="13" customWidth="1"/>
    <col min="11" max="11" width="17.85546875" customWidth="1"/>
  </cols>
  <sheetData>
    <row r="1" spans="1:13" ht="16.5" customHeight="1" x14ac:dyDescent="0.2">
      <c r="A1" s="585" t="s">
        <v>343</v>
      </c>
      <c r="B1" s="585"/>
      <c r="C1" s="585"/>
      <c r="D1" s="585"/>
      <c r="E1" s="585"/>
      <c r="F1" s="585"/>
      <c r="G1" s="585"/>
      <c r="H1" s="585"/>
      <c r="I1" s="585"/>
      <c r="J1" s="585"/>
      <c r="K1" s="76" t="s">
        <v>208</v>
      </c>
    </row>
    <row r="2" spans="1:13" ht="15" customHeight="1" x14ac:dyDescent="0.2">
      <c r="A2" s="602" t="s">
        <v>377</v>
      </c>
      <c r="B2" s="602"/>
      <c r="C2" s="602"/>
      <c r="D2" s="602"/>
      <c r="E2" s="602"/>
      <c r="F2" s="602"/>
      <c r="G2" s="602"/>
      <c r="H2" s="602"/>
      <c r="I2" s="602"/>
      <c r="J2" s="602"/>
      <c r="K2" s="80" t="s">
        <v>204</v>
      </c>
    </row>
    <row r="3" spans="1:13" ht="19.5" customHeight="1" thickBot="1" x14ac:dyDescent="0.3">
      <c r="A3" s="611" t="s">
        <v>480</v>
      </c>
      <c r="B3" s="611"/>
      <c r="C3" s="51"/>
      <c r="D3" s="51"/>
      <c r="E3" s="51"/>
      <c r="F3" s="65"/>
      <c r="G3" s="65"/>
      <c r="H3" s="51"/>
      <c r="I3" s="51"/>
      <c r="J3" s="51"/>
      <c r="K3" s="51" t="s">
        <v>113</v>
      </c>
    </row>
    <row r="4" spans="1:13" ht="15" customHeight="1" x14ac:dyDescent="0.2">
      <c r="A4" s="36"/>
      <c r="B4" s="612" t="s">
        <v>88</v>
      </c>
      <c r="C4" s="612"/>
      <c r="D4" s="612" t="s">
        <v>89</v>
      </c>
      <c r="E4" s="612"/>
      <c r="F4" s="612" t="s">
        <v>90</v>
      </c>
      <c r="G4" s="612"/>
      <c r="H4" s="529" t="s">
        <v>298</v>
      </c>
      <c r="I4" s="612" t="s">
        <v>0</v>
      </c>
      <c r="J4" s="612"/>
      <c r="K4" s="36"/>
    </row>
    <row r="5" spans="1:13" ht="15" customHeight="1" x14ac:dyDescent="0.2">
      <c r="B5" s="610" t="s">
        <v>91</v>
      </c>
      <c r="C5" s="610"/>
      <c r="D5" s="610" t="s">
        <v>92</v>
      </c>
      <c r="E5" s="610"/>
      <c r="F5" s="610" t="s">
        <v>93</v>
      </c>
      <c r="G5" s="610"/>
      <c r="H5" s="528" t="s">
        <v>165</v>
      </c>
      <c r="I5" s="610" t="s">
        <v>1</v>
      </c>
      <c r="J5" s="610"/>
      <c r="K5" s="53"/>
    </row>
    <row r="6" spans="1:13" ht="15" customHeight="1" x14ac:dyDescent="0.2">
      <c r="A6" s="67"/>
      <c r="B6" s="528" t="s">
        <v>94</v>
      </c>
      <c r="C6" s="528" t="s">
        <v>95</v>
      </c>
      <c r="D6" s="528" t="s">
        <v>94</v>
      </c>
      <c r="E6" s="524" t="s">
        <v>95</v>
      </c>
      <c r="F6" s="528" t="s">
        <v>94</v>
      </c>
      <c r="G6" s="528" t="s">
        <v>95</v>
      </c>
      <c r="H6" s="528" t="s">
        <v>95</v>
      </c>
      <c r="I6" s="528" t="s">
        <v>94</v>
      </c>
      <c r="J6" s="528" t="s">
        <v>95</v>
      </c>
      <c r="K6" s="53"/>
    </row>
    <row r="7" spans="1:13" ht="15" customHeight="1" x14ac:dyDescent="0.2">
      <c r="A7" s="51" t="s">
        <v>50</v>
      </c>
      <c r="B7" s="524" t="s">
        <v>127</v>
      </c>
      <c r="C7" s="524" t="s">
        <v>96</v>
      </c>
      <c r="D7" s="524" t="s">
        <v>127</v>
      </c>
      <c r="E7" s="524" t="s">
        <v>96</v>
      </c>
      <c r="F7" s="524" t="s">
        <v>127</v>
      </c>
      <c r="G7" s="524" t="s">
        <v>96</v>
      </c>
      <c r="H7" s="524" t="s">
        <v>96</v>
      </c>
      <c r="I7" s="524" t="s">
        <v>127</v>
      </c>
      <c r="J7" s="524" t="s">
        <v>96</v>
      </c>
      <c r="K7" s="51" t="s">
        <v>24</v>
      </c>
      <c r="M7" s="8"/>
    </row>
    <row r="8" spans="1:13" ht="15" customHeight="1" x14ac:dyDescent="0.25">
      <c r="A8" s="33" t="s">
        <v>28</v>
      </c>
      <c r="B8" s="77">
        <v>1748</v>
      </c>
      <c r="C8" s="179">
        <v>12673000</v>
      </c>
      <c r="D8" s="76">
        <v>109</v>
      </c>
      <c r="E8" s="179">
        <v>948300</v>
      </c>
      <c r="F8" s="76">
        <v>254</v>
      </c>
      <c r="G8" s="179">
        <v>4419600</v>
      </c>
      <c r="H8" s="76">
        <v>14919106</v>
      </c>
      <c r="I8" s="76">
        <v>2111</v>
      </c>
      <c r="J8" s="76">
        <v>32960006</v>
      </c>
      <c r="K8" s="52" t="s">
        <v>29</v>
      </c>
      <c r="M8" s="8"/>
    </row>
    <row r="9" spans="1:13" ht="15" customHeight="1" x14ac:dyDescent="0.25">
      <c r="A9" s="50" t="s">
        <v>2</v>
      </c>
      <c r="B9" s="178">
        <v>1401</v>
      </c>
      <c r="C9" s="180">
        <v>8125800</v>
      </c>
      <c r="D9" s="178">
        <v>111</v>
      </c>
      <c r="E9" s="180">
        <v>804750</v>
      </c>
      <c r="F9" s="80">
        <v>182</v>
      </c>
      <c r="G9" s="180">
        <v>3166800</v>
      </c>
      <c r="H9" s="80">
        <v>12918692</v>
      </c>
      <c r="I9" s="80">
        <v>1694</v>
      </c>
      <c r="J9" s="80">
        <v>25016042</v>
      </c>
      <c r="K9" s="55" t="s">
        <v>13</v>
      </c>
    </row>
    <row r="10" spans="1:13" ht="15" customHeight="1" x14ac:dyDescent="0.25">
      <c r="A10" s="33" t="s">
        <v>3</v>
      </c>
      <c r="B10" s="77">
        <v>17040</v>
      </c>
      <c r="C10" s="179">
        <v>148248000</v>
      </c>
      <c r="D10" s="76">
        <v>1362</v>
      </c>
      <c r="E10" s="179">
        <v>13824300</v>
      </c>
      <c r="F10" s="76">
        <v>2046</v>
      </c>
      <c r="G10" s="179">
        <v>59334000</v>
      </c>
      <c r="H10" s="76">
        <v>226102889</v>
      </c>
      <c r="I10" s="76">
        <v>20448</v>
      </c>
      <c r="J10" s="76">
        <v>447509189</v>
      </c>
      <c r="K10" s="52" t="s">
        <v>14</v>
      </c>
    </row>
    <row r="11" spans="1:13" ht="15" customHeight="1" x14ac:dyDescent="0.25">
      <c r="A11" s="53" t="s">
        <v>4</v>
      </c>
      <c r="B11" s="178">
        <v>1154</v>
      </c>
      <c r="C11" s="219">
        <v>8366500</v>
      </c>
      <c r="D11" s="80">
        <v>70</v>
      </c>
      <c r="E11" s="219">
        <v>710500</v>
      </c>
      <c r="F11" s="80">
        <v>136</v>
      </c>
      <c r="G11" s="219">
        <v>2958000</v>
      </c>
      <c r="H11" s="80">
        <v>8541510</v>
      </c>
      <c r="I11" s="80">
        <v>1360</v>
      </c>
      <c r="J11" s="80">
        <v>20576510</v>
      </c>
      <c r="K11" s="215" t="s">
        <v>21</v>
      </c>
    </row>
    <row r="12" spans="1:13" ht="15" customHeight="1" x14ac:dyDescent="0.25">
      <c r="A12" s="33" t="s">
        <v>5</v>
      </c>
      <c r="B12" s="77">
        <v>1713</v>
      </c>
      <c r="C12" s="179">
        <v>12419250</v>
      </c>
      <c r="D12" s="76">
        <v>64</v>
      </c>
      <c r="E12" s="179">
        <v>556800</v>
      </c>
      <c r="F12" s="76">
        <v>222</v>
      </c>
      <c r="G12" s="179">
        <v>4506600</v>
      </c>
      <c r="H12" s="76">
        <v>0</v>
      </c>
      <c r="I12" s="76">
        <v>1999</v>
      </c>
      <c r="J12" s="76">
        <v>17482650</v>
      </c>
      <c r="K12" s="52" t="s">
        <v>22</v>
      </c>
    </row>
    <row r="13" spans="1:13" ht="15" customHeight="1" x14ac:dyDescent="0.25">
      <c r="A13" s="53" t="s">
        <v>10</v>
      </c>
      <c r="B13" s="178">
        <v>1364</v>
      </c>
      <c r="C13" s="219">
        <v>11866800</v>
      </c>
      <c r="D13" s="80">
        <v>77</v>
      </c>
      <c r="E13" s="219">
        <v>669900</v>
      </c>
      <c r="F13" s="80">
        <v>189</v>
      </c>
      <c r="G13" s="219">
        <v>4110750</v>
      </c>
      <c r="H13" s="80">
        <v>20005158</v>
      </c>
      <c r="I13" s="80">
        <v>1630</v>
      </c>
      <c r="J13" s="80">
        <v>36652608</v>
      </c>
      <c r="K13" s="215" t="s">
        <v>19</v>
      </c>
    </row>
    <row r="14" spans="1:13" ht="15" customHeight="1" x14ac:dyDescent="0.25">
      <c r="A14" s="53" t="s">
        <v>6</v>
      </c>
      <c r="B14" s="178">
        <v>1480</v>
      </c>
      <c r="C14" s="219">
        <v>8584000</v>
      </c>
      <c r="D14" s="80">
        <v>158</v>
      </c>
      <c r="E14" s="219">
        <v>1374600</v>
      </c>
      <c r="F14" s="80">
        <v>199</v>
      </c>
      <c r="G14" s="219">
        <v>3462600</v>
      </c>
      <c r="H14" s="80">
        <v>15535684</v>
      </c>
      <c r="I14" s="80">
        <v>1837</v>
      </c>
      <c r="J14" s="80">
        <v>28956884</v>
      </c>
      <c r="K14" s="215" t="s">
        <v>15</v>
      </c>
    </row>
    <row r="15" spans="1:13" ht="15" customHeight="1" x14ac:dyDescent="0.25">
      <c r="A15" s="33" t="s">
        <v>7</v>
      </c>
      <c r="B15" s="77">
        <v>832</v>
      </c>
      <c r="C15" s="179">
        <v>6032000</v>
      </c>
      <c r="D15" s="76">
        <v>52</v>
      </c>
      <c r="E15" s="179">
        <v>452400</v>
      </c>
      <c r="F15" s="76">
        <v>106</v>
      </c>
      <c r="G15" s="179">
        <v>2305500</v>
      </c>
      <c r="H15" s="76">
        <v>57613</v>
      </c>
      <c r="I15" s="76">
        <v>990</v>
      </c>
      <c r="J15" s="76">
        <v>8847513</v>
      </c>
      <c r="K15" s="52" t="s">
        <v>16</v>
      </c>
    </row>
    <row r="16" spans="1:13" ht="15" customHeight="1" x14ac:dyDescent="0.25">
      <c r="A16" s="53" t="s">
        <v>8</v>
      </c>
      <c r="B16" s="178">
        <v>788</v>
      </c>
      <c r="C16" s="219">
        <v>5713000</v>
      </c>
      <c r="D16" s="80">
        <v>33</v>
      </c>
      <c r="E16" s="219">
        <v>287100</v>
      </c>
      <c r="F16" s="80">
        <v>92</v>
      </c>
      <c r="G16" s="219">
        <v>1600800</v>
      </c>
      <c r="H16" s="80">
        <v>6410338</v>
      </c>
      <c r="I16" s="80">
        <v>913</v>
      </c>
      <c r="J16" s="80">
        <v>14011238</v>
      </c>
      <c r="K16" s="215" t="s">
        <v>17</v>
      </c>
    </row>
    <row r="17" spans="1:11" ht="15" customHeight="1" x14ac:dyDescent="0.25">
      <c r="A17" s="33" t="s">
        <v>9</v>
      </c>
      <c r="B17" s="77">
        <v>1083</v>
      </c>
      <c r="C17" s="179">
        <v>6281400</v>
      </c>
      <c r="D17" s="76">
        <v>21</v>
      </c>
      <c r="E17" s="179">
        <v>152250</v>
      </c>
      <c r="F17" s="76">
        <v>162</v>
      </c>
      <c r="G17" s="179">
        <v>2818800</v>
      </c>
      <c r="H17" s="76">
        <v>21029832</v>
      </c>
      <c r="I17" s="76">
        <v>1266</v>
      </c>
      <c r="J17" s="76">
        <v>30282282</v>
      </c>
      <c r="K17" s="52" t="s">
        <v>18</v>
      </c>
    </row>
    <row r="18" spans="1:11" ht="15" customHeight="1" x14ac:dyDescent="0.25">
      <c r="A18" s="53" t="s">
        <v>11</v>
      </c>
      <c r="B18" s="178">
        <v>295</v>
      </c>
      <c r="C18" s="219">
        <v>2138750</v>
      </c>
      <c r="D18" s="80">
        <v>2</v>
      </c>
      <c r="E18" s="219">
        <v>17400</v>
      </c>
      <c r="F18" s="80">
        <v>41</v>
      </c>
      <c r="G18" s="219">
        <v>891750</v>
      </c>
      <c r="H18" s="80">
        <v>190648</v>
      </c>
      <c r="I18" s="80">
        <v>338</v>
      </c>
      <c r="J18" s="80">
        <v>3238548</v>
      </c>
      <c r="K18" s="215" t="s">
        <v>23</v>
      </c>
    </row>
    <row r="19" spans="1:11" ht="15" customHeight="1" thickBot="1" x14ac:dyDescent="0.3">
      <c r="A19" s="33" t="s">
        <v>12</v>
      </c>
      <c r="B19" s="77">
        <v>1812</v>
      </c>
      <c r="C19" s="179">
        <v>15764400</v>
      </c>
      <c r="D19" s="76">
        <v>36</v>
      </c>
      <c r="E19" s="179">
        <v>313200</v>
      </c>
      <c r="F19" s="76">
        <v>221</v>
      </c>
      <c r="G19" s="179">
        <v>4486300</v>
      </c>
      <c r="H19" s="76">
        <v>14695964</v>
      </c>
      <c r="I19" s="76">
        <v>2069</v>
      </c>
      <c r="J19" s="76">
        <v>35259864</v>
      </c>
      <c r="K19" s="52" t="s">
        <v>20</v>
      </c>
    </row>
    <row r="20" spans="1:11" ht="16.5" customHeight="1" thickBot="1" x14ac:dyDescent="0.3">
      <c r="A20" s="220" t="s">
        <v>0</v>
      </c>
      <c r="B20" s="221">
        <f t="shared" ref="B20:J20" si="0">SUM(B8:B19)</f>
        <v>30710</v>
      </c>
      <c r="C20" s="221">
        <f t="shared" si="0"/>
        <v>246212900</v>
      </c>
      <c r="D20" s="221">
        <f t="shared" si="0"/>
        <v>2095</v>
      </c>
      <c r="E20" s="221">
        <f t="shared" si="0"/>
        <v>20111500</v>
      </c>
      <c r="F20" s="221">
        <f t="shared" si="0"/>
        <v>3850</v>
      </c>
      <c r="G20" s="221">
        <f t="shared" si="0"/>
        <v>94061500</v>
      </c>
      <c r="H20" s="221">
        <f t="shared" si="0"/>
        <v>340407434</v>
      </c>
      <c r="I20" s="221">
        <f t="shared" si="0"/>
        <v>36655</v>
      </c>
      <c r="J20" s="203">
        <f t="shared" si="0"/>
        <v>700793334</v>
      </c>
      <c r="K20" s="205" t="s">
        <v>1</v>
      </c>
    </row>
    <row r="21" spans="1:11" s="8" customFormat="1" ht="16.5" customHeight="1" thickTop="1" x14ac:dyDescent="0.25">
      <c r="A21" s="197" t="s">
        <v>267</v>
      </c>
      <c r="B21" s="392">
        <v>83.78</v>
      </c>
      <c r="C21" s="392">
        <v>35.130000000000003</v>
      </c>
      <c r="D21" s="392">
        <v>5.72</v>
      </c>
      <c r="E21" s="392">
        <v>2.87</v>
      </c>
      <c r="F21" s="392">
        <v>10.5</v>
      </c>
      <c r="G21" s="392">
        <v>13.42</v>
      </c>
      <c r="H21" s="392">
        <v>48.57</v>
      </c>
      <c r="I21" s="392">
        <v>100</v>
      </c>
      <c r="J21" s="392">
        <v>100</v>
      </c>
      <c r="K21" s="393"/>
    </row>
    <row r="22" spans="1:11" s="8" customFormat="1" ht="11.25" customHeight="1" x14ac:dyDescent="0.2">
      <c r="A22" s="12" t="s">
        <v>297</v>
      </c>
      <c r="B22" s="12"/>
      <c r="C22" s="12"/>
      <c r="D22" s="12"/>
      <c r="E22" s="9"/>
      <c r="F22" s="9"/>
      <c r="G22" s="9"/>
      <c r="H22" s="9"/>
      <c r="I22" s="9"/>
      <c r="J22" s="9"/>
      <c r="K22" s="9"/>
    </row>
    <row r="23" spans="1:11" x14ac:dyDescent="0.2">
      <c r="A23" s="609" t="s">
        <v>304</v>
      </c>
      <c r="B23" s="609"/>
      <c r="C23" s="609"/>
      <c r="D23" s="609"/>
      <c r="E23" s="609"/>
      <c r="F23" s="609"/>
      <c r="G23" s="9"/>
      <c r="H23" s="9"/>
      <c r="I23" s="9"/>
      <c r="J23" s="9"/>
      <c r="K23" s="9"/>
    </row>
    <row r="24" spans="1:11" x14ac:dyDescent="0.2">
      <c r="A24" s="9"/>
      <c r="B24" s="9"/>
      <c r="H24" s="9"/>
      <c r="I24" s="9"/>
      <c r="J24" s="9"/>
      <c r="K24" s="9"/>
    </row>
    <row r="25" spans="1:11" x14ac:dyDescent="0.2">
      <c r="A25" s="9"/>
      <c r="B25" s="9"/>
      <c r="H25" s="9"/>
      <c r="I25" s="9"/>
      <c r="J25" s="9"/>
      <c r="K25" s="9"/>
    </row>
    <row r="26" spans="1:11" x14ac:dyDescent="0.2">
      <c r="A26" s="9"/>
    </row>
    <row r="27" spans="1:11" x14ac:dyDescent="0.2">
      <c r="C27" s="9"/>
      <c r="D27" s="261"/>
      <c r="E27" s="261"/>
      <c r="F27" s="261"/>
      <c r="G27" s="261"/>
      <c r="K27" s="195"/>
    </row>
    <row r="28" spans="1:11" x14ac:dyDescent="0.2">
      <c r="C28" s="9"/>
      <c r="D28" s="9"/>
      <c r="E28" s="9"/>
      <c r="F28" s="9"/>
      <c r="G28" s="261"/>
    </row>
    <row r="29" spans="1:11" x14ac:dyDescent="0.2">
      <c r="G29" s="261"/>
    </row>
  </sheetData>
  <mergeCells count="12">
    <mergeCell ref="A23:F23"/>
    <mergeCell ref="A1:J1"/>
    <mergeCell ref="A2:J2"/>
    <mergeCell ref="D5:E5"/>
    <mergeCell ref="F5:G5"/>
    <mergeCell ref="I5:J5"/>
    <mergeCell ref="B5:C5"/>
    <mergeCell ref="A3:B3"/>
    <mergeCell ref="B4:C4"/>
    <mergeCell ref="D4:E4"/>
    <mergeCell ref="F4:G4"/>
    <mergeCell ref="I4:J4"/>
  </mergeCells>
  <phoneticPr fontId="3" type="noConversion"/>
  <printOptions horizontalCentered="1" verticalCentered="1"/>
  <pageMargins left="0.35" right="0.38" top="1.19" bottom="1.19" header="0.78740157480314965" footer="0.51181102362204722"/>
  <pageSetup scale="98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4:F49"/>
  <sheetViews>
    <sheetView rightToLeft="1" view="pageBreakPreview" topLeftCell="G1" zoomScaleSheetLayoutView="100" workbookViewId="0">
      <selection activeCell="B44" sqref="B44"/>
    </sheetView>
  </sheetViews>
  <sheetFormatPr defaultRowHeight="12.75" x14ac:dyDescent="0.2"/>
  <cols>
    <col min="13" max="13" width="9.85546875" customWidth="1"/>
  </cols>
  <sheetData>
    <row r="34" spans="5:6" x14ac:dyDescent="0.2">
      <c r="E34" s="613"/>
      <c r="F34" s="613"/>
    </row>
    <row r="39" spans="5:6" ht="17.25" customHeight="1" x14ac:dyDescent="0.2"/>
    <row r="45" spans="5:6" ht="18.75" customHeight="1" x14ac:dyDescent="0.2"/>
    <row r="46" spans="5:6" ht="18" customHeight="1" x14ac:dyDescent="0.2"/>
    <row r="49" ht="27.75" customHeight="1" x14ac:dyDescent="0.2"/>
  </sheetData>
  <mergeCells count="1">
    <mergeCell ref="E34:F34"/>
  </mergeCells>
  <phoneticPr fontId="3" type="noConversion"/>
  <pageMargins left="0.93" right="0.69" top="2.8750000000000001E-2" bottom="0.79541666666666666" header="0.5" footer="0.84"/>
  <pageSetup scale="92" orientation="landscape" horizontalDpi="4294967293" verticalDpi="1200" r:id="rId1"/>
  <headerFooter alignWithMargins="0">
    <oddFooter>&amp;C24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R46"/>
  <sheetViews>
    <sheetView rightToLeft="1" view="pageBreakPreview" topLeftCell="A6" zoomScale="106" zoomScaleSheetLayoutView="106" workbookViewId="0">
      <selection activeCell="P15" sqref="P15"/>
    </sheetView>
  </sheetViews>
  <sheetFormatPr defaultRowHeight="12.75" x14ac:dyDescent="0.2"/>
  <cols>
    <col min="1" max="1" width="9.140625" customWidth="1"/>
    <col min="2" max="2" width="10.42578125" customWidth="1"/>
    <col min="3" max="3" width="13.28515625" bestFit="1" customWidth="1"/>
    <col min="4" max="4" width="11.140625" customWidth="1"/>
    <col min="5" max="5" width="12" bestFit="1" customWidth="1"/>
    <col min="6" max="6" width="8.7109375" customWidth="1"/>
    <col min="7" max="7" width="13.28515625" customWidth="1"/>
    <col min="8" max="8" width="10.42578125" customWidth="1"/>
    <col min="9" max="9" width="9" style="8" bestFit="1" customWidth="1"/>
    <col min="10" max="10" width="10.42578125" style="8" customWidth="1"/>
    <col min="11" max="11" width="13.28515625" bestFit="1" customWidth="1"/>
    <col min="12" max="12" width="29.85546875" hidden="1" customWidth="1"/>
    <col min="13" max="13" width="34.42578125" hidden="1" customWidth="1"/>
    <col min="14" max="14" width="18.7109375" customWidth="1"/>
  </cols>
  <sheetData>
    <row r="1" spans="1:16" s="8" customFormat="1" x14ac:dyDescent="0.2"/>
    <row r="2" spans="1:16" s="8" customFormat="1" x14ac:dyDescent="0.2"/>
    <row r="3" spans="1:16" s="8" customFormat="1" x14ac:dyDescent="0.2"/>
    <row r="4" spans="1:16" s="8" customFormat="1" x14ac:dyDescent="0.2"/>
    <row r="5" spans="1:16" s="8" customFormat="1" x14ac:dyDescent="0.2"/>
    <row r="6" spans="1:16" ht="15" x14ac:dyDescent="0.2">
      <c r="A6" s="585" t="s">
        <v>378</v>
      </c>
      <c r="B6" s="585"/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P6" s="8"/>
    </row>
    <row r="7" spans="1:16" ht="18.75" customHeight="1" x14ac:dyDescent="0.2">
      <c r="A7" s="592" t="s">
        <v>344</v>
      </c>
      <c r="B7" s="592"/>
      <c r="C7" s="59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185" t="s">
        <v>301</v>
      </c>
      <c r="P7" s="8"/>
    </row>
    <row r="8" spans="1:16" s="8" customFormat="1" ht="15" x14ac:dyDescent="0.25">
      <c r="A8" s="266"/>
      <c r="B8" s="266"/>
      <c r="C8" s="266"/>
      <c r="D8" s="266"/>
      <c r="E8" s="266"/>
      <c r="F8" s="266"/>
      <c r="G8" s="266"/>
      <c r="H8" s="266"/>
      <c r="I8" s="456"/>
      <c r="J8" s="456"/>
      <c r="K8" s="266"/>
      <c r="L8" s="9" t="s">
        <v>416</v>
      </c>
      <c r="M8" s="450" t="s">
        <v>404</v>
      </c>
      <c r="N8" s="281" t="s">
        <v>302</v>
      </c>
    </row>
    <row r="9" spans="1:16" ht="19.5" customHeight="1" thickBot="1" x14ac:dyDescent="0.3">
      <c r="A9" s="593" t="s">
        <v>481</v>
      </c>
      <c r="B9" s="593"/>
      <c r="C9" s="615" t="s">
        <v>176</v>
      </c>
      <c r="D9" s="615"/>
      <c r="E9" s="18"/>
      <c r="F9" s="18"/>
      <c r="G9" s="18"/>
      <c r="H9" s="18"/>
      <c r="I9" s="18"/>
      <c r="J9" s="18"/>
      <c r="K9" s="18"/>
      <c r="L9" s="105"/>
      <c r="M9" s="442" t="s">
        <v>415</v>
      </c>
      <c r="N9" s="58" t="s">
        <v>426</v>
      </c>
      <c r="P9" s="8"/>
    </row>
    <row r="10" spans="1:16" ht="15" customHeight="1" x14ac:dyDescent="0.25">
      <c r="A10" s="38"/>
      <c r="B10" s="617" t="s">
        <v>209</v>
      </c>
      <c r="C10" s="617"/>
      <c r="D10" s="617" t="s">
        <v>210</v>
      </c>
      <c r="E10" s="617"/>
      <c r="F10" s="617" t="s">
        <v>211</v>
      </c>
      <c r="G10" s="617"/>
      <c r="H10" s="617" t="s">
        <v>246</v>
      </c>
      <c r="I10" s="617"/>
      <c r="J10" s="617" t="s">
        <v>0</v>
      </c>
      <c r="K10" s="617"/>
      <c r="L10" s="616" t="s">
        <v>212</v>
      </c>
      <c r="M10" s="616"/>
      <c r="N10" s="38"/>
      <c r="P10" s="8"/>
    </row>
    <row r="11" spans="1:16" s="8" customFormat="1" ht="15" customHeight="1" x14ac:dyDescent="0.25">
      <c r="A11" s="42"/>
      <c r="B11" s="531" t="s">
        <v>164</v>
      </c>
      <c r="C11" s="531"/>
      <c r="D11" s="531" t="s">
        <v>245</v>
      </c>
      <c r="E11" s="531"/>
      <c r="F11" s="531" t="s">
        <v>244</v>
      </c>
      <c r="G11" s="531"/>
      <c r="H11" s="619" t="s">
        <v>268</v>
      </c>
      <c r="I11" s="619"/>
      <c r="J11" s="531"/>
      <c r="K11" s="531"/>
      <c r="L11" s="14" t="s">
        <v>1</v>
      </c>
      <c r="M11" s="33"/>
      <c r="N11" s="42"/>
    </row>
    <row r="12" spans="1:16" ht="15" customHeight="1" x14ac:dyDescent="0.2">
      <c r="A12" s="43"/>
      <c r="B12" s="43" t="s">
        <v>64</v>
      </c>
      <c r="C12" s="43" t="s">
        <v>229</v>
      </c>
      <c r="D12" s="43" t="s">
        <v>64</v>
      </c>
      <c r="E12" s="43" t="s">
        <v>229</v>
      </c>
      <c r="F12" s="43" t="s">
        <v>25</v>
      </c>
      <c r="G12" s="43" t="s">
        <v>229</v>
      </c>
      <c r="H12" s="43" t="s">
        <v>25</v>
      </c>
      <c r="I12" s="43" t="s">
        <v>229</v>
      </c>
      <c r="J12" s="43" t="s">
        <v>25</v>
      </c>
      <c r="K12" s="43" t="s">
        <v>229</v>
      </c>
      <c r="L12" s="59" t="s">
        <v>64</v>
      </c>
      <c r="M12" s="59" t="s">
        <v>229</v>
      </c>
      <c r="N12" s="43"/>
      <c r="P12" s="8"/>
    </row>
    <row r="13" spans="1:16" ht="15" customHeight="1" thickBot="1" x14ac:dyDescent="0.25">
      <c r="A13" s="56" t="s">
        <v>56</v>
      </c>
      <c r="B13" s="288" t="s">
        <v>127</v>
      </c>
      <c r="C13" s="288" t="s">
        <v>27</v>
      </c>
      <c r="D13" s="288" t="s">
        <v>127</v>
      </c>
      <c r="E13" s="288" t="s">
        <v>27</v>
      </c>
      <c r="F13" s="288" t="s">
        <v>127</v>
      </c>
      <c r="G13" s="288" t="s">
        <v>27</v>
      </c>
      <c r="H13" s="288" t="s">
        <v>127</v>
      </c>
      <c r="I13" s="288" t="s">
        <v>27</v>
      </c>
      <c r="J13" s="288" t="s">
        <v>127</v>
      </c>
      <c r="K13" s="288" t="s">
        <v>27</v>
      </c>
      <c r="L13" s="47" t="s">
        <v>127</v>
      </c>
      <c r="M13" s="47" t="s">
        <v>27</v>
      </c>
      <c r="N13" s="72" t="s">
        <v>24</v>
      </c>
    </row>
    <row r="14" spans="1:16" ht="15" customHeight="1" thickTop="1" x14ac:dyDescent="0.25">
      <c r="A14" s="34" t="s">
        <v>28</v>
      </c>
      <c r="B14" s="76">
        <v>18691</v>
      </c>
      <c r="C14" s="81">
        <v>4037256</v>
      </c>
      <c r="D14" s="76">
        <v>0</v>
      </c>
      <c r="E14" s="76">
        <v>0</v>
      </c>
      <c r="F14" s="76">
        <v>0</v>
      </c>
      <c r="G14" s="81">
        <v>0</v>
      </c>
      <c r="H14" s="76">
        <v>0</v>
      </c>
      <c r="I14" s="77">
        <v>0</v>
      </c>
      <c r="J14" s="76">
        <f>B14+D14+F14+H14</f>
        <v>18691</v>
      </c>
      <c r="K14" s="81">
        <f>C14+E14+G14+I14</f>
        <v>4037256</v>
      </c>
      <c r="L14" s="196">
        <v>18691</v>
      </c>
      <c r="M14" s="177">
        <v>4037256</v>
      </c>
      <c r="N14" s="11" t="s">
        <v>29</v>
      </c>
    </row>
    <row r="15" spans="1:16" ht="15" customHeight="1" x14ac:dyDescent="0.25">
      <c r="A15" s="47" t="s">
        <v>2</v>
      </c>
      <c r="B15" s="78">
        <v>32449</v>
      </c>
      <c r="C15" s="82">
        <v>5418983</v>
      </c>
      <c r="D15" s="78">
        <v>5212</v>
      </c>
      <c r="E15" s="78">
        <v>813072</v>
      </c>
      <c r="F15" s="78">
        <v>7479</v>
      </c>
      <c r="G15" s="82">
        <v>1757565</v>
      </c>
      <c r="H15" s="78">
        <v>0</v>
      </c>
      <c r="I15" s="79">
        <v>0</v>
      </c>
      <c r="J15" s="78">
        <f t="shared" ref="J15:J25" si="0">B15+D15+F15+H15</f>
        <v>45140</v>
      </c>
      <c r="K15" s="82">
        <f t="shared" ref="K15:K25" si="1">C15+E15+G15+I15</f>
        <v>7989620</v>
      </c>
      <c r="L15" s="78">
        <v>45140</v>
      </c>
      <c r="M15" s="78">
        <v>7989620</v>
      </c>
      <c r="N15" s="46" t="s">
        <v>13</v>
      </c>
    </row>
    <row r="16" spans="1:16" ht="15" customHeight="1" x14ac:dyDescent="0.25">
      <c r="A16" s="213" t="s">
        <v>3</v>
      </c>
      <c r="B16" s="76">
        <v>322296</v>
      </c>
      <c r="C16" s="81">
        <v>58013280</v>
      </c>
      <c r="D16" s="76">
        <v>91342</v>
      </c>
      <c r="E16" s="76">
        <v>15071430</v>
      </c>
      <c r="F16" s="76">
        <v>28613</v>
      </c>
      <c r="G16" s="81">
        <v>6781281</v>
      </c>
      <c r="H16" s="76">
        <v>244</v>
      </c>
      <c r="I16" s="77">
        <v>672000</v>
      </c>
      <c r="J16" s="76">
        <f t="shared" si="0"/>
        <v>442495</v>
      </c>
      <c r="K16" s="81">
        <f t="shared" si="1"/>
        <v>80537991</v>
      </c>
      <c r="L16" s="76">
        <v>442475</v>
      </c>
      <c r="M16" s="76">
        <v>80537991</v>
      </c>
      <c r="N16" s="11" t="s">
        <v>14</v>
      </c>
    </row>
    <row r="17" spans="1:18" ht="15" customHeight="1" x14ac:dyDescent="0.25">
      <c r="A17" s="183" t="s">
        <v>4</v>
      </c>
      <c r="B17" s="80">
        <v>40120</v>
      </c>
      <c r="C17" s="212">
        <v>7141360</v>
      </c>
      <c r="D17" s="80">
        <v>16659</v>
      </c>
      <c r="E17" s="80">
        <v>2598804</v>
      </c>
      <c r="F17" s="80">
        <v>11644</v>
      </c>
      <c r="G17" s="212">
        <v>2363732</v>
      </c>
      <c r="H17" s="80">
        <v>0</v>
      </c>
      <c r="I17" s="178">
        <v>0</v>
      </c>
      <c r="J17" s="80">
        <f t="shared" si="0"/>
        <v>68423</v>
      </c>
      <c r="K17" s="212">
        <f t="shared" si="1"/>
        <v>12103896</v>
      </c>
      <c r="L17" s="80">
        <v>68423</v>
      </c>
      <c r="M17" s="80">
        <v>12103896</v>
      </c>
      <c r="N17" s="181" t="s">
        <v>21</v>
      </c>
    </row>
    <row r="18" spans="1:18" ht="15" customHeight="1" x14ac:dyDescent="0.25">
      <c r="A18" s="213" t="s">
        <v>5</v>
      </c>
      <c r="B18" s="76">
        <v>35357</v>
      </c>
      <c r="C18" s="81">
        <v>6187475</v>
      </c>
      <c r="D18" s="76">
        <v>444</v>
      </c>
      <c r="E18" s="76">
        <v>75480</v>
      </c>
      <c r="F18" s="76">
        <v>17009</v>
      </c>
      <c r="G18" s="81">
        <v>4099169</v>
      </c>
      <c r="H18" s="76">
        <v>0</v>
      </c>
      <c r="I18" s="77">
        <v>0</v>
      </c>
      <c r="J18" s="76">
        <f t="shared" si="0"/>
        <v>52810</v>
      </c>
      <c r="K18" s="81">
        <f t="shared" si="1"/>
        <v>10362124</v>
      </c>
      <c r="L18" s="76">
        <v>52810</v>
      </c>
      <c r="M18" s="76">
        <v>10362124</v>
      </c>
      <c r="N18" s="11" t="s">
        <v>22</v>
      </c>
    </row>
    <row r="19" spans="1:18" ht="15" customHeight="1" x14ac:dyDescent="0.25">
      <c r="A19" s="183" t="s">
        <v>10</v>
      </c>
      <c r="B19" s="80">
        <v>55534</v>
      </c>
      <c r="C19" s="212">
        <v>8330100</v>
      </c>
      <c r="D19" s="80">
        <v>7312</v>
      </c>
      <c r="E19" s="80">
        <v>1279600</v>
      </c>
      <c r="F19" s="80">
        <v>620</v>
      </c>
      <c r="G19" s="212">
        <v>112220</v>
      </c>
      <c r="H19" s="80">
        <v>0</v>
      </c>
      <c r="I19" s="178">
        <v>0</v>
      </c>
      <c r="J19" s="80">
        <f t="shared" si="0"/>
        <v>63466</v>
      </c>
      <c r="K19" s="212">
        <f t="shared" si="1"/>
        <v>9721920</v>
      </c>
      <c r="L19" s="80">
        <v>63466</v>
      </c>
      <c r="M19" s="80">
        <v>9721920</v>
      </c>
      <c r="N19" s="181" t="s">
        <v>19</v>
      </c>
    </row>
    <row r="20" spans="1:18" ht="15" customHeight="1" x14ac:dyDescent="0.25">
      <c r="A20" s="388" t="s">
        <v>6</v>
      </c>
      <c r="B20" s="81">
        <v>37597</v>
      </c>
      <c r="C20" s="81">
        <v>6015520</v>
      </c>
      <c r="D20" s="81">
        <v>268</v>
      </c>
      <c r="E20" s="81">
        <v>41808</v>
      </c>
      <c r="F20" s="81">
        <v>2009</v>
      </c>
      <c r="G20" s="81">
        <v>448007</v>
      </c>
      <c r="H20" s="81">
        <v>0</v>
      </c>
      <c r="I20" s="77">
        <v>0</v>
      </c>
      <c r="J20" s="81">
        <f t="shared" si="0"/>
        <v>39874</v>
      </c>
      <c r="K20" s="81">
        <f t="shared" si="1"/>
        <v>6505335</v>
      </c>
      <c r="L20" s="81">
        <v>39874</v>
      </c>
      <c r="M20" s="81">
        <v>6505335</v>
      </c>
      <c r="N20" s="11" t="s">
        <v>15</v>
      </c>
    </row>
    <row r="21" spans="1:18" ht="15" customHeight="1" x14ac:dyDescent="0.25">
      <c r="A21" s="360" t="s">
        <v>7</v>
      </c>
      <c r="B21" s="80">
        <v>36101</v>
      </c>
      <c r="C21" s="212">
        <v>4945837</v>
      </c>
      <c r="D21" s="80">
        <v>0</v>
      </c>
      <c r="E21" s="178">
        <v>0</v>
      </c>
      <c r="F21" s="80">
        <v>0</v>
      </c>
      <c r="G21" s="212">
        <v>0</v>
      </c>
      <c r="H21" s="80">
        <v>0</v>
      </c>
      <c r="I21" s="212">
        <v>0</v>
      </c>
      <c r="J21" s="80">
        <f t="shared" si="0"/>
        <v>36101</v>
      </c>
      <c r="K21" s="178">
        <f t="shared" si="1"/>
        <v>4945837</v>
      </c>
      <c r="L21" s="361">
        <v>36101</v>
      </c>
      <c r="M21" s="361">
        <v>4945837</v>
      </c>
      <c r="N21" s="376" t="s">
        <v>16</v>
      </c>
    </row>
    <row r="22" spans="1:18" ht="15" customHeight="1" x14ac:dyDescent="0.25">
      <c r="A22" s="388" t="s">
        <v>8</v>
      </c>
      <c r="B22" s="81">
        <v>14907</v>
      </c>
      <c r="C22" s="81">
        <v>2176422</v>
      </c>
      <c r="D22" s="81">
        <v>69</v>
      </c>
      <c r="E22" s="81">
        <v>10764</v>
      </c>
      <c r="F22" s="81">
        <v>5819</v>
      </c>
      <c r="G22" s="81">
        <v>1064877</v>
      </c>
      <c r="H22" s="81">
        <v>0</v>
      </c>
      <c r="I22" s="77">
        <v>0</v>
      </c>
      <c r="J22" s="81">
        <f t="shared" si="0"/>
        <v>20795</v>
      </c>
      <c r="K22" s="81">
        <f t="shared" si="1"/>
        <v>3252063</v>
      </c>
      <c r="L22" s="81">
        <v>20795</v>
      </c>
      <c r="M22" s="81">
        <v>3252063</v>
      </c>
      <c r="N22" s="11" t="s">
        <v>17</v>
      </c>
    </row>
    <row r="23" spans="1:18" ht="15" customHeight="1" x14ac:dyDescent="0.25">
      <c r="A23" s="360" t="s">
        <v>9</v>
      </c>
      <c r="B23" s="80">
        <v>47429</v>
      </c>
      <c r="C23" s="212">
        <v>8537220</v>
      </c>
      <c r="D23" s="80">
        <v>21912</v>
      </c>
      <c r="E23" s="178">
        <v>4338576</v>
      </c>
      <c r="F23" s="80">
        <v>17861</v>
      </c>
      <c r="G23" s="212">
        <v>3214980</v>
      </c>
      <c r="H23" s="80">
        <v>0</v>
      </c>
      <c r="I23" s="212">
        <v>0</v>
      </c>
      <c r="J23" s="80">
        <f t="shared" si="0"/>
        <v>87202</v>
      </c>
      <c r="K23" s="178">
        <f t="shared" si="1"/>
        <v>16090776</v>
      </c>
      <c r="L23" s="361">
        <v>87202</v>
      </c>
      <c r="M23" s="361">
        <v>16090776</v>
      </c>
      <c r="N23" s="376" t="s">
        <v>18</v>
      </c>
    </row>
    <row r="24" spans="1:18" ht="15" customHeight="1" x14ac:dyDescent="0.25">
      <c r="A24" s="388" t="s">
        <v>11</v>
      </c>
      <c r="B24" s="81">
        <v>18020</v>
      </c>
      <c r="C24" s="81">
        <v>2594880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77">
        <v>0</v>
      </c>
      <c r="J24" s="81">
        <f t="shared" si="0"/>
        <v>18020</v>
      </c>
      <c r="K24" s="81">
        <f t="shared" si="1"/>
        <v>2594880</v>
      </c>
      <c r="L24" s="81">
        <v>18020</v>
      </c>
      <c r="M24" s="81">
        <v>2594880</v>
      </c>
      <c r="N24" s="11" t="s">
        <v>23</v>
      </c>
    </row>
    <row r="25" spans="1:18" ht="15" customHeight="1" thickBot="1" x14ac:dyDescent="0.3">
      <c r="A25" s="360" t="s">
        <v>12</v>
      </c>
      <c r="B25" s="80">
        <v>36509</v>
      </c>
      <c r="C25" s="212">
        <v>6827183</v>
      </c>
      <c r="D25" s="80">
        <v>0</v>
      </c>
      <c r="E25" s="178">
        <v>0</v>
      </c>
      <c r="F25" s="80">
        <v>8337</v>
      </c>
      <c r="G25" s="212">
        <v>1684074</v>
      </c>
      <c r="H25" s="80">
        <v>0</v>
      </c>
      <c r="I25" s="212">
        <v>0</v>
      </c>
      <c r="J25" s="80">
        <f t="shared" si="0"/>
        <v>44846</v>
      </c>
      <c r="K25" s="178">
        <f t="shared" si="1"/>
        <v>8511257</v>
      </c>
      <c r="L25" s="361">
        <v>44846</v>
      </c>
      <c r="M25" s="361">
        <v>8511257</v>
      </c>
      <c r="N25" s="376" t="s">
        <v>20</v>
      </c>
    </row>
    <row r="26" spans="1:18" ht="24" customHeight="1" thickBot="1" x14ac:dyDescent="0.25">
      <c r="A26" s="210" t="s">
        <v>0</v>
      </c>
      <c r="B26" s="203">
        <f t="shared" ref="B26:M26" si="2">SUM(B14:B25)</f>
        <v>695010</v>
      </c>
      <c r="C26" s="203">
        <f t="shared" si="2"/>
        <v>120225516</v>
      </c>
      <c r="D26" s="203">
        <f t="shared" si="2"/>
        <v>143218</v>
      </c>
      <c r="E26" s="203">
        <f t="shared" si="2"/>
        <v>24229534</v>
      </c>
      <c r="F26" s="203">
        <f t="shared" si="2"/>
        <v>99391</v>
      </c>
      <c r="G26" s="203">
        <f t="shared" si="2"/>
        <v>21525905</v>
      </c>
      <c r="H26" s="203">
        <f t="shared" si="2"/>
        <v>244</v>
      </c>
      <c r="I26" s="203">
        <f>SUM(I14:I25)</f>
        <v>672000</v>
      </c>
      <c r="J26" s="203">
        <f>SUM(J14:J25)</f>
        <v>937863</v>
      </c>
      <c r="K26" s="203">
        <f>SUM(K14:K25)</f>
        <v>166652955</v>
      </c>
      <c r="L26" s="203">
        <f t="shared" si="2"/>
        <v>937843</v>
      </c>
      <c r="M26" s="203">
        <f t="shared" si="2"/>
        <v>166652955</v>
      </c>
      <c r="N26" s="218" t="s">
        <v>1</v>
      </c>
    </row>
    <row r="27" spans="1:18" s="8" customFormat="1" ht="24" customHeight="1" thickTop="1" x14ac:dyDescent="0.2">
      <c r="A27" s="618" t="s">
        <v>405</v>
      </c>
      <c r="B27" s="618"/>
      <c r="C27" s="618"/>
      <c r="D27" s="618"/>
      <c r="E27" s="618"/>
      <c r="F27" s="618"/>
      <c r="G27" s="618"/>
      <c r="H27" s="618"/>
      <c r="I27" s="460"/>
      <c r="J27" s="460"/>
      <c r="K27" s="80"/>
      <c r="L27" s="80"/>
      <c r="M27" s="80"/>
      <c r="N27" s="181"/>
    </row>
    <row r="28" spans="1:18" ht="43.5" customHeight="1" x14ac:dyDescent="0.2">
      <c r="C28" s="9"/>
      <c r="D28" s="9"/>
      <c r="E28" s="216"/>
      <c r="F28" s="9"/>
      <c r="G28" s="9"/>
      <c r="H28" s="9"/>
      <c r="I28" s="9"/>
      <c r="J28" s="9"/>
      <c r="N28" s="206"/>
    </row>
    <row r="29" spans="1:18" ht="18" customHeight="1" x14ac:dyDescent="0.25">
      <c r="A29" s="614"/>
      <c r="B29" s="614"/>
      <c r="M29" s="73"/>
      <c r="N29" s="55"/>
      <c r="R29" s="7"/>
    </row>
    <row r="30" spans="1:18" x14ac:dyDescent="0.2">
      <c r="A30" s="8"/>
      <c r="B30" s="8"/>
    </row>
    <row r="31" spans="1:18" ht="15" x14ac:dyDescent="0.2">
      <c r="N31" s="80"/>
    </row>
    <row r="32" spans="1:18" x14ac:dyDescent="0.2">
      <c r="N32" s="3"/>
    </row>
    <row r="33" spans="4:14" x14ac:dyDescent="0.2">
      <c r="D33" s="195"/>
      <c r="M33" s="9"/>
      <c r="N33" s="3"/>
    </row>
    <row r="34" spans="4:14" x14ac:dyDescent="0.2">
      <c r="N34" s="3"/>
    </row>
    <row r="35" spans="4:14" ht="15" x14ac:dyDescent="0.25">
      <c r="M35" s="442"/>
      <c r="N35" s="3"/>
    </row>
    <row r="36" spans="4:14" x14ac:dyDescent="0.2">
      <c r="E36" s="195"/>
      <c r="N36" s="3"/>
    </row>
    <row r="37" spans="4:14" x14ac:dyDescent="0.2">
      <c r="N37" s="3"/>
    </row>
    <row r="38" spans="4:14" ht="15" x14ac:dyDescent="0.25">
      <c r="M38" s="442"/>
      <c r="N38" s="80"/>
    </row>
    <row r="39" spans="4:14" x14ac:dyDescent="0.2">
      <c r="N39" s="3"/>
    </row>
    <row r="40" spans="4:14" x14ac:dyDescent="0.2">
      <c r="N40" s="3"/>
    </row>
    <row r="41" spans="4:14" x14ac:dyDescent="0.2">
      <c r="N41" s="3"/>
    </row>
    <row r="42" spans="4:14" x14ac:dyDescent="0.2">
      <c r="N42" s="3"/>
    </row>
    <row r="43" spans="4:14" x14ac:dyDescent="0.2">
      <c r="N43" s="3"/>
    </row>
    <row r="44" spans="4:14" x14ac:dyDescent="0.2">
      <c r="N44" s="3"/>
    </row>
    <row r="45" spans="4:14" x14ac:dyDescent="0.2">
      <c r="N45" s="3"/>
    </row>
    <row r="46" spans="4:14" x14ac:dyDescent="0.2">
      <c r="N46" s="453"/>
    </row>
  </sheetData>
  <mergeCells count="13">
    <mergeCell ref="A29:B29"/>
    <mergeCell ref="A6:N6"/>
    <mergeCell ref="C9:D9"/>
    <mergeCell ref="A9:B9"/>
    <mergeCell ref="L10:M10"/>
    <mergeCell ref="B10:C10"/>
    <mergeCell ref="D10:E10"/>
    <mergeCell ref="F10:G10"/>
    <mergeCell ref="A27:H27"/>
    <mergeCell ref="A7:M7"/>
    <mergeCell ref="H11:I11"/>
    <mergeCell ref="H10:I10"/>
    <mergeCell ref="J10:K10"/>
  </mergeCells>
  <phoneticPr fontId="3" type="noConversion"/>
  <printOptions horizontalCentered="1" verticalCentered="1"/>
  <pageMargins left="0.42" right="0.24" top="0.5" bottom="1.76" header="0.86" footer="1.1399999999999999"/>
  <pageSetup scale="96" orientation="landscape" verticalDpi="300" r:id="rId1"/>
  <headerFooter alignWithMargins="0">
    <oddHeader>&amp;C&amp;A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Q23"/>
  <sheetViews>
    <sheetView rightToLeft="1" view="pageBreakPreview" zoomScaleNormal="93" zoomScaleSheetLayoutView="100" workbookViewId="0">
      <selection activeCell="L26" sqref="L26"/>
    </sheetView>
  </sheetViews>
  <sheetFormatPr defaultRowHeight="12.75" x14ac:dyDescent="0.2"/>
  <cols>
    <col min="1" max="1" width="10.28515625" customWidth="1"/>
    <col min="2" max="2" width="8.140625" customWidth="1"/>
    <col min="3" max="3" width="14.5703125" customWidth="1"/>
    <col min="4" max="4" width="9.42578125" customWidth="1"/>
    <col min="5" max="5" width="17.140625" customWidth="1"/>
    <col min="7" max="7" width="14.5703125" customWidth="1"/>
    <col min="9" max="9" width="15.140625" customWidth="1"/>
    <col min="10" max="10" width="18.5703125" customWidth="1"/>
  </cols>
  <sheetData>
    <row r="1" spans="1:17" ht="15" x14ac:dyDescent="0.2">
      <c r="A1" s="585" t="s">
        <v>380</v>
      </c>
      <c r="B1" s="585"/>
      <c r="C1" s="585"/>
      <c r="D1" s="585"/>
      <c r="E1" s="585"/>
      <c r="F1" s="585"/>
      <c r="G1" s="585"/>
      <c r="H1" s="585"/>
      <c r="I1" s="585"/>
      <c r="J1" s="585"/>
    </row>
    <row r="2" spans="1:17" ht="13.5" customHeight="1" x14ac:dyDescent="0.2">
      <c r="A2" s="621" t="s">
        <v>345</v>
      </c>
      <c r="B2" s="621"/>
      <c r="C2" s="621"/>
      <c r="D2" s="621"/>
      <c r="E2" s="621"/>
      <c r="F2" s="621"/>
      <c r="G2" s="621"/>
      <c r="H2" s="621"/>
      <c r="I2" s="621"/>
      <c r="J2" s="282" t="s">
        <v>303</v>
      </c>
    </row>
    <row r="3" spans="1:17" ht="15.75" customHeight="1" x14ac:dyDescent="0.25">
      <c r="A3" s="39"/>
      <c r="B3" s="39"/>
      <c r="C3" s="39"/>
      <c r="D3" s="39"/>
      <c r="E3" s="39"/>
      <c r="F3" s="39"/>
      <c r="G3" s="39"/>
      <c r="H3" s="39"/>
      <c r="J3" s="281" t="s">
        <v>205</v>
      </c>
    </row>
    <row r="4" spans="1:17" ht="15" customHeight="1" thickBot="1" x14ac:dyDescent="0.3">
      <c r="A4" s="593" t="s">
        <v>445</v>
      </c>
      <c r="B4" s="593"/>
      <c r="C4" s="32" t="s">
        <v>175</v>
      </c>
      <c r="D4" s="23"/>
      <c r="E4" s="23"/>
      <c r="F4" s="18"/>
      <c r="G4" s="590" t="s">
        <v>316</v>
      </c>
      <c r="H4" s="590"/>
      <c r="I4" s="590" t="s">
        <v>417</v>
      </c>
      <c r="J4" s="590"/>
    </row>
    <row r="5" spans="1:17" ht="15" customHeight="1" x14ac:dyDescent="0.25">
      <c r="A5" s="38"/>
      <c r="B5" s="586" t="s">
        <v>213</v>
      </c>
      <c r="C5" s="586"/>
      <c r="D5" s="586" t="s">
        <v>214</v>
      </c>
      <c r="E5" s="586"/>
      <c r="F5" s="586" t="s">
        <v>215</v>
      </c>
      <c r="G5" s="586"/>
      <c r="H5" s="586" t="s">
        <v>217</v>
      </c>
      <c r="I5" s="586"/>
      <c r="J5" s="37"/>
    </row>
    <row r="6" spans="1:17" ht="15" customHeight="1" x14ac:dyDescent="0.25">
      <c r="A6" s="41"/>
      <c r="B6" s="587" t="s">
        <v>294</v>
      </c>
      <c r="C6" s="587"/>
      <c r="D6" s="587" t="s">
        <v>225</v>
      </c>
      <c r="E6" s="587"/>
      <c r="F6" s="587" t="s">
        <v>216</v>
      </c>
      <c r="G6" s="587"/>
      <c r="H6" s="520" t="s">
        <v>218</v>
      </c>
      <c r="I6" s="520"/>
      <c r="J6" s="40"/>
    </row>
    <row r="7" spans="1:17" ht="15" customHeight="1" x14ac:dyDescent="0.25">
      <c r="A7" s="22"/>
      <c r="B7" s="523" t="s">
        <v>64</v>
      </c>
      <c r="C7" s="523" t="s">
        <v>229</v>
      </c>
      <c r="D7" s="523" t="s">
        <v>64</v>
      </c>
      <c r="E7" s="523" t="s">
        <v>229</v>
      </c>
      <c r="F7" s="523" t="s">
        <v>64</v>
      </c>
      <c r="G7" s="523" t="s">
        <v>229</v>
      </c>
      <c r="H7" s="523" t="s">
        <v>64</v>
      </c>
      <c r="I7" s="523" t="s">
        <v>229</v>
      </c>
      <c r="J7" s="22"/>
    </row>
    <row r="8" spans="1:17" ht="15" customHeight="1" thickBot="1" x14ac:dyDescent="0.25">
      <c r="A8" s="391" t="s">
        <v>49</v>
      </c>
      <c r="B8" s="554" t="s">
        <v>127</v>
      </c>
      <c r="C8" s="554" t="s">
        <v>27</v>
      </c>
      <c r="D8" s="554" t="s">
        <v>127</v>
      </c>
      <c r="E8" s="554" t="s">
        <v>27</v>
      </c>
      <c r="F8" s="554" t="s">
        <v>127</v>
      </c>
      <c r="G8" s="554" t="s">
        <v>27</v>
      </c>
      <c r="H8" s="554" t="s">
        <v>127</v>
      </c>
      <c r="I8" s="554" t="s">
        <v>27</v>
      </c>
      <c r="J8" s="70" t="s">
        <v>24</v>
      </c>
    </row>
    <row r="9" spans="1:17" ht="15.6" customHeight="1" thickTop="1" x14ac:dyDescent="0.25">
      <c r="A9" s="454" t="s">
        <v>28</v>
      </c>
      <c r="B9" s="76">
        <v>301</v>
      </c>
      <c r="C9" s="81">
        <v>160433</v>
      </c>
      <c r="D9" s="76">
        <v>3394</v>
      </c>
      <c r="E9" s="76">
        <v>1809002</v>
      </c>
      <c r="F9" s="76">
        <v>2162</v>
      </c>
      <c r="G9" s="81">
        <v>771834</v>
      </c>
      <c r="H9" s="76">
        <v>5857</v>
      </c>
      <c r="I9" s="77">
        <v>2741269</v>
      </c>
      <c r="J9" s="470" t="s">
        <v>29</v>
      </c>
    </row>
    <row r="10" spans="1:17" ht="15.6" customHeight="1" x14ac:dyDescent="0.25">
      <c r="A10" s="459" t="s">
        <v>2</v>
      </c>
      <c r="B10" s="78">
        <v>1701</v>
      </c>
      <c r="C10" s="82">
        <v>1496880</v>
      </c>
      <c r="D10" s="78">
        <v>1710</v>
      </c>
      <c r="E10" s="78">
        <v>940500</v>
      </c>
      <c r="F10" s="78">
        <v>11</v>
      </c>
      <c r="G10" s="82">
        <v>3025</v>
      </c>
      <c r="H10" s="78">
        <v>3422</v>
      </c>
      <c r="I10" s="79">
        <v>2440405</v>
      </c>
      <c r="J10" s="264" t="s">
        <v>13</v>
      </c>
    </row>
    <row r="11" spans="1:17" ht="15.6" customHeight="1" x14ac:dyDescent="0.25">
      <c r="A11" s="454" t="s">
        <v>3</v>
      </c>
      <c r="B11" s="76">
        <v>897</v>
      </c>
      <c r="C11" s="81">
        <v>967863</v>
      </c>
      <c r="D11" s="76">
        <v>1884</v>
      </c>
      <c r="E11" s="76">
        <v>1413000</v>
      </c>
      <c r="F11" s="76">
        <v>156</v>
      </c>
      <c r="G11" s="81">
        <v>96876</v>
      </c>
      <c r="H11" s="76">
        <v>2937</v>
      </c>
      <c r="I11" s="77">
        <v>2477739</v>
      </c>
      <c r="J11" s="470" t="s">
        <v>14</v>
      </c>
    </row>
    <row r="12" spans="1:17" ht="15.6" customHeight="1" x14ac:dyDescent="0.25">
      <c r="A12" s="460" t="s">
        <v>4</v>
      </c>
      <c r="B12" s="80">
        <v>1640</v>
      </c>
      <c r="C12" s="212">
        <v>1466160</v>
      </c>
      <c r="D12" s="80">
        <v>1131</v>
      </c>
      <c r="E12" s="80">
        <v>780390</v>
      </c>
      <c r="F12" s="80">
        <v>1418</v>
      </c>
      <c r="G12" s="212">
        <v>744450</v>
      </c>
      <c r="H12" s="80">
        <v>4189</v>
      </c>
      <c r="I12" s="178">
        <v>2991000</v>
      </c>
      <c r="J12" s="263" t="s">
        <v>21</v>
      </c>
    </row>
    <row r="13" spans="1:17" ht="15.6" customHeight="1" x14ac:dyDescent="0.25">
      <c r="A13" s="454" t="s">
        <v>5</v>
      </c>
      <c r="B13" s="76">
        <v>2577</v>
      </c>
      <c r="C13" s="81">
        <v>2491959</v>
      </c>
      <c r="D13" s="76">
        <v>7761</v>
      </c>
      <c r="E13" s="76">
        <v>5688813</v>
      </c>
      <c r="F13" s="76">
        <v>53</v>
      </c>
      <c r="G13" s="81">
        <v>21200</v>
      </c>
      <c r="H13" s="76">
        <v>10391</v>
      </c>
      <c r="I13" s="77">
        <v>8201972</v>
      </c>
      <c r="J13" s="470" t="s">
        <v>22</v>
      </c>
    </row>
    <row r="14" spans="1:17" s="290" customFormat="1" ht="15.6" customHeight="1" x14ac:dyDescent="0.25">
      <c r="A14" s="460" t="s">
        <v>10</v>
      </c>
      <c r="B14" s="80">
        <v>726</v>
      </c>
      <c r="C14" s="212">
        <v>426888</v>
      </c>
      <c r="D14" s="80">
        <v>1706</v>
      </c>
      <c r="E14" s="80">
        <v>875178</v>
      </c>
      <c r="F14" s="80">
        <v>134</v>
      </c>
      <c r="G14" s="212">
        <v>63516</v>
      </c>
      <c r="H14" s="80">
        <v>2566</v>
      </c>
      <c r="I14" s="178">
        <v>1365582</v>
      </c>
      <c r="J14" s="263" t="s">
        <v>19</v>
      </c>
      <c r="K14" s="8"/>
      <c r="L14" s="8"/>
      <c r="M14" s="8"/>
      <c r="N14" s="8"/>
      <c r="O14" s="8"/>
      <c r="P14" s="8"/>
      <c r="Q14" s="8"/>
    </row>
    <row r="15" spans="1:17" ht="15.6" customHeight="1" x14ac:dyDescent="0.25">
      <c r="A15" s="454" t="s">
        <v>6</v>
      </c>
      <c r="B15" s="81">
        <v>3490</v>
      </c>
      <c r="C15" s="81">
        <v>2540720</v>
      </c>
      <c r="D15" s="81">
        <v>5280</v>
      </c>
      <c r="E15" s="81">
        <v>3220800</v>
      </c>
      <c r="F15" s="81">
        <v>0</v>
      </c>
      <c r="G15" s="81">
        <v>0</v>
      </c>
      <c r="H15" s="81">
        <v>8770</v>
      </c>
      <c r="I15" s="77">
        <v>5761520</v>
      </c>
      <c r="J15" s="193" t="s">
        <v>15</v>
      </c>
      <c r="K15" s="8"/>
      <c r="L15" s="8"/>
      <c r="M15" s="8"/>
      <c r="N15" s="8"/>
      <c r="O15" s="8"/>
      <c r="P15" s="8"/>
      <c r="Q15" s="8"/>
    </row>
    <row r="16" spans="1:17" ht="15.6" customHeight="1" x14ac:dyDescent="0.25">
      <c r="A16" s="360" t="s">
        <v>7</v>
      </c>
      <c r="B16" s="80">
        <v>304</v>
      </c>
      <c r="C16" s="212">
        <v>221616</v>
      </c>
      <c r="D16" s="80">
        <v>608</v>
      </c>
      <c r="E16" s="178">
        <v>362368</v>
      </c>
      <c r="F16" s="80">
        <v>0</v>
      </c>
      <c r="G16" s="212">
        <v>0</v>
      </c>
      <c r="H16" s="80">
        <v>912</v>
      </c>
      <c r="I16" s="212">
        <v>583984</v>
      </c>
      <c r="J16" s="263" t="s">
        <v>16</v>
      </c>
    </row>
    <row r="17" spans="1:10" ht="15.6" customHeight="1" x14ac:dyDescent="0.25">
      <c r="A17" s="454" t="s">
        <v>8</v>
      </c>
      <c r="B17" s="81">
        <v>119</v>
      </c>
      <c r="C17" s="81">
        <v>90202</v>
      </c>
      <c r="D17" s="81">
        <v>304</v>
      </c>
      <c r="E17" s="81">
        <v>167200</v>
      </c>
      <c r="F17" s="81">
        <v>314</v>
      </c>
      <c r="G17" s="81">
        <v>148836</v>
      </c>
      <c r="H17" s="81">
        <v>737</v>
      </c>
      <c r="I17" s="77">
        <v>406238</v>
      </c>
      <c r="J17" s="193" t="s">
        <v>17</v>
      </c>
    </row>
    <row r="18" spans="1:10" ht="15.6" customHeight="1" x14ac:dyDescent="0.25">
      <c r="A18" s="360" t="s">
        <v>9</v>
      </c>
      <c r="B18" s="80">
        <v>2943</v>
      </c>
      <c r="C18" s="212">
        <v>2001240</v>
      </c>
      <c r="D18" s="80">
        <v>6629</v>
      </c>
      <c r="E18" s="178">
        <v>3977400</v>
      </c>
      <c r="F18" s="80">
        <v>333</v>
      </c>
      <c r="G18" s="212">
        <v>166500</v>
      </c>
      <c r="H18" s="80">
        <v>9905</v>
      </c>
      <c r="I18" s="212">
        <v>6145140</v>
      </c>
      <c r="J18" s="263" t="s">
        <v>18</v>
      </c>
    </row>
    <row r="19" spans="1:10" ht="15.6" customHeight="1" x14ac:dyDescent="0.25">
      <c r="A19" s="454" t="s">
        <v>11</v>
      </c>
      <c r="B19" s="81">
        <v>0</v>
      </c>
      <c r="C19" s="81">
        <v>0</v>
      </c>
      <c r="D19" s="81">
        <v>391</v>
      </c>
      <c r="E19" s="81">
        <v>230690</v>
      </c>
      <c r="F19" s="81">
        <v>361</v>
      </c>
      <c r="G19" s="81">
        <v>171114</v>
      </c>
      <c r="H19" s="81">
        <v>752</v>
      </c>
      <c r="I19" s="77">
        <v>401804</v>
      </c>
      <c r="J19" s="193" t="s">
        <v>23</v>
      </c>
    </row>
    <row r="20" spans="1:10" ht="15.6" customHeight="1" thickBot="1" x14ac:dyDescent="0.3">
      <c r="A20" s="360" t="s">
        <v>12</v>
      </c>
      <c r="B20" s="80">
        <v>2101</v>
      </c>
      <c r="C20" s="212">
        <v>2004354</v>
      </c>
      <c r="D20" s="80">
        <v>2878</v>
      </c>
      <c r="E20" s="178">
        <v>1726800</v>
      </c>
      <c r="F20" s="80">
        <v>9195</v>
      </c>
      <c r="G20" s="212">
        <v>5664120</v>
      </c>
      <c r="H20" s="80">
        <v>14174</v>
      </c>
      <c r="I20" s="212">
        <v>9395274</v>
      </c>
      <c r="J20" s="263" t="s">
        <v>20</v>
      </c>
    </row>
    <row r="21" spans="1:10" ht="21.75" customHeight="1" thickBot="1" x14ac:dyDescent="0.25">
      <c r="A21" s="207" t="s">
        <v>0</v>
      </c>
      <c r="B21" s="203">
        <f t="shared" ref="B21:I21" si="0">SUM(B9:B20)</f>
        <v>16799</v>
      </c>
      <c r="C21" s="203">
        <f t="shared" si="0"/>
        <v>13868315</v>
      </c>
      <c r="D21" s="203">
        <f t="shared" si="0"/>
        <v>33676</v>
      </c>
      <c r="E21" s="203">
        <f t="shared" si="0"/>
        <v>21192141</v>
      </c>
      <c r="F21" s="203">
        <f t="shared" si="0"/>
        <v>14137</v>
      </c>
      <c r="G21" s="203">
        <f t="shared" si="0"/>
        <v>7851471</v>
      </c>
      <c r="H21" s="203">
        <f t="shared" si="0"/>
        <v>64612</v>
      </c>
      <c r="I21" s="203">
        <f t="shared" si="0"/>
        <v>42911927</v>
      </c>
      <c r="J21" s="217" t="s">
        <v>1</v>
      </c>
    </row>
    <row r="22" spans="1:10" ht="15.75" thickTop="1" x14ac:dyDescent="0.25">
      <c r="A22" s="620" t="s">
        <v>455</v>
      </c>
      <c r="B22" s="620"/>
      <c r="C22" s="620"/>
      <c r="D22" s="620"/>
      <c r="E22" s="620"/>
      <c r="F22" s="620"/>
      <c r="G22" s="620"/>
      <c r="H22" s="620"/>
      <c r="J22" s="57"/>
    </row>
    <row r="23" spans="1:10" ht="15" customHeight="1" x14ac:dyDescent="0.2">
      <c r="I23" s="75"/>
      <c r="J23" s="55"/>
    </row>
  </sheetData>
  <mergeCells count="13">
    <mergeCell ref="B6:C6"/>
    <mergeCell ref="D6:E6"/>
    <mergeCell ref="F6:G6"/>
    <mergeCell ref="A22:H22"/>
    <mergeCell ref="A1:J1"/>
    <mergeCell ref="I4:J4"/>
    <mergeCell ref="A4:B4"/>
    <mergeCell ref="B5:C5"/>
    <mergeCell ref="D5:E5"/>
    <mergeCell ref="F5:G5"/>
    <mergeCell ref="H5:I5"/>
    <mergeCell ref="G4:H4"/>
    <mergeCell ref="A2:I2"/>
  </mergeCells>
  <phoneticPr fontId="3" type="noConversion"/>
  <printOptions horizontalCentered="1" verticalCentered="1"/>
  <pageMargins left="0.42" right="0.54" top="0.27" bottom="0.92" header="0.9" footer="0.511811023622047"/>
  <pageSetup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BreakPreview" zoomScaleSheetLayoutView="100" workbookViewId="0">
      <selection sqref="A1:XFD1048576"/>
    </sheetView>
  </sheetViews>
  <sheetFormatPr defaultRowHeight="12.75" x14ac:dyDescent="0.2"/>
  <cols>
    <col min="2" max="2" width="7.28515625" customWidth="1"/>
    <col min="4" max="4" width="8.140625" customWidth="1"/>
    <col min="7" max="7" width="7.7109375" customWidth="1"/>
    <col min="9" max="9" width="7.140625" customWidth="1"/>
    <col min="10" max="10" width="7.7109375" customWidth="1"/>
  </cols>
  <sheetData/>
  <phoneticPr fontId="3" type="noConversion"/>
  <pageMargins left="0.33" right="0.89" top="1" bottom="1" header="0.5" footer="0.5"/>
  <pageSetup orientation="landscape" horizontalDpi="4294967293" verticalDpi="1200" r:id="rId1"/>
  <headerFooter alignWithMargins="0">
    <oddFooter>&amp;C27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8"/>
  <sheetViews>
    <sheetView rightToLeft="1" view="pageBreakPreview" zoomScaleSheetLayoutView="100" workbookViewId="0">
      <selection activeCell="I25" sqref="I25"/>
    </sheetView>
  </sheetViews>
  <sheetFormatPr defaultRowHeight="12.75" x14ac:dyDescent="0.2"/>
  <cols>
    <col min="1" max="1" width="11.140625" customWidth="1"/>
    <col min="2" max="2" width="12.85546875" customWidth="1"/>
    <col min="3" max="3" width="15.7109375" customWidth="1"/>
    <col min="4" max="4" width="10.140625" bestFit="1" customWidth="1"/>
    <col min="5" max="5" width="16.140625" customWidth="1"/>
    <col min="6" max="6" width="10.140625" bestFit="1" customWidth="1"/>
    <col min="7" max="7" width="11" customWidth="1"/>
    <col min="8" max="8" width="23.28515625" customWidth="1"/>
    <col min="9" max="9" width="9.42578125" customWidth="1"/>
  </cols>
  <sheetData>
    <row r="1" spans="1:8" ht="36" customHeight="1" x14ac:dyDescent="0.2">
      <c r="A1" s="585" t="s">
        <v>379</v>
      </c>
      <c r="B1" s="585"/>
      <c r="C1" s="585"/>
      <c r="D1" s="585"/>
      <c r="E1" s="585"/>
      <c r="F1" s="585"/>
      <c r="G1" s="585"/>
      <c r="H1" s="585"/>
    </row>
    <row r="2" spans="1:8" x14ac:dyDescent="0.2">
      <c r="A2" s="587" t="s">
        <v>346</v>
      </c>
      <c r="B2" s="587"/>
      <c r="C2" s="587"/>
      <c r="D2" s="587"/>
      <c r="E2" s="587"/>
      <c r="F2" s="587"/>
      <c r="G2" s="587"/>
      <c r="H2" s="587"/>
    </row>
    <row r="3" spans="1:8" x14ac:dyDescent="0.2">
      <c r="A3" s="587"/>
      <c r="B3" s="587"/>
      <c r="C3" s="587"/>
      <c r="D3" s="587"/>
      <c r="E3" s="587"/>
      <c r="F3" s="587"/>
      <c r="G3" s="587"/>
      <c r="H3" s="587"/>
    </row>
    <row r="4" spans="1:8" s="8" customFormat="1" ht="15" x14ac:dyDescent="0.25">
      <c r="A4" s="265"/>
      <c r="B4" s="265"/>
      <c r="C4" s="265"/>
      <c r="D4" s="265"/>
      <c r="E4" s="265"/>
      <c r="F4" s="265"/>
      <c r="G4" s="604" t="s">
        <v>205</v>
      </c>
      <c r="H4" s="604"/>
    </row>
    <row r="5" spans="1:8" ht="15" customHeight="1" thickBot="1" x14ac:dyDescent="0.3">
      <c r="A5" s="598" t="s">
        <v>482</v>
      </c>
      <c r="B5" s="598"/>
      <c r="C5" s="40" t="s">
        <v>224</v>
      </c>
      <c r="E5" s="18"/>
      <c r="F5" s="18"/>
      <c r="G5" s="188" t="s">
        <v>145</v>
      </c>
      <c r="H5" s="410" t="s">
        <v>418</v>
      </c>
    </row>
    <row r="6" spans="1:8" ht="15" customHeight="1" x14ac:dyDescent="0.25">
      <c r="A6" s="38"/>
      <c r="B6" s="36" t="s">
        <v>219</v>
      </c>
      <c r="C6" s="36"/>
      <c r="D6" s="36" t="s">
        <v>220</v>
      </c>
      <c r="E6" s="36"/>
      <c r="F6" s="622" t="s">
        <v>222</v>
      </c>
      <c r="G6" s="622"/>
      <c r="H6" s="38"/>
    </row>
    <row r="7" spans="1:8" ht="15" customHeight="1" x14ac:dyDescent="0.25">
      <c r="A7" s="41"/>
      <c r="B7" s="520" t="s">
        <v>295</v>
      </c>
      <c r="C7" s="520"/>
      <c r="D7" s="520" t="s">
        <v>221</v>
      </c>
      <c r="E7" s="520"/>
      <c r="F7" s="520" t="s">
        <v>223</v>
      </c>
      <c r="G7" s="520"/>
      <c r="H7" s="521"/>
    </row>
    <row r="8" spans="1:8" ht="15" customHeight="1" x14ac:dyDescent="0.2">
      <c r="A8" s="40"/>
      <c r="B8" s="520" t="s">
        <v>192</v>
      </c>
      <c r="C8" s="520" t="s">
        <v>229</v>
      </c>
      <c r="D8" s="520" t="s">
        <v>192</v>
      </c>
      <c r="E8" s="520" t="s">
        <v>229</v>
      </c>
      <c r="F8" s="520" t="s">
        <v>192</v>
      </c>
      <c r="G8" s="520" t="s">
        <v>229</v>
      </c>
      <c r="H8" s="520"/>
    </row>
    <row r="9" spans="1:8" ht="15" customHeight="1" thickBot="1" x14ac:dyDescent="0.25">
      <c r="A9" s="60" t="s">
        <v>56</v>
      </c>
      <c r="B9" s="44" t="s">
        <v>128</v>
      </c>
      <c r="C9" s="44" t="s">
        <v>27</v>
      </c>
      <c r="D9" s="44" t="s">
        <v>128</v>
      </c>
      <c r="E9" s="44" t="s">
        <v>27</v>
      </c>
      <c r="F9" s="44" t="s">
        <v>128</v>
      </c>
      <c r="G9" s="44" t="s">
        <v>27</v>
      </c>
      <c r="H9" s="61" t="s">
        <v>24</v>
      </c>
    </row>
    <row r="10" spans="1:8" ht="15" customHeight="1" thickTop="1" x14ac:dyDescent="0.25">
      <c r="A10" s="13" t="s">
        <v>28</v>
      </c>
      <c r="B10" s="76">
        <v>4822</v>
      </c>
      <c r="C10" s="77">
        <v>154304</v>
      </c>
      <c r="D10" s="76">
        <v>76655</v>
      </c>
      <c r="E10" s="77">
        <v>1379790</v>
      </c>
      <c r="F10" s="76">
        <v>81477</v>
      </c>
      <c r="G10" s="76">
        <v>1534094</v>
      </c>
      <c r="H10" s="52" t="s">
        <v>29</v>
      </c>
    </row>
    <row r="11" spans="1:8" ht="15" customHeight="1" x14ac:dyDescent="0.25">
      <c r="A11" s="59" t="s">
        <v>2</v>
      </c>
      <c r="B11" s="78">
        <v>34915</v>
      </c>
      <c r="C11" s="79">
        <v>942705</v>
      </c>
      <c r="D11" s="78">
        <v>56311</v>
      </c>
      <c r="E11" s="79">
        <v>1801952</v>
      </c>
      <c r="F11" s="78">
        <v>91226</v>
      </c>
      <c r="G11" s="78">
        <v>2744657</v>
      </c>
      <c r="H11" s="49" t="s">
        <v>13</v>
      </c>
    </row>
    <row r="12" spans="1:8" s="315" customFormat="1" ht="15" customHeight="1" x14ac:dyDescent="0.25">
      <c r="A12" s="383" t="s">
        <v>3</v>
      </c>
      <c r="B12" s="387">
        <v>265503</v>
      </c>
      <c r="C12" s="301">
        <v>12744144</v>
      </c>
      <c r="D12" s="387">
        <v>0</v>
      </c>
      <c r="E12" s="301">
        <v>0</v>
      </c>
      <c r="F12" s="387">
        <v>265503</v>
      </c>
      <c r="G12" s="387">
        <v>12744144</v>
      </c>
      <c r="H12" s="446" t="s">
        <v>14</v>
      </c>
    </row>
    <row r="13" spans="1:8" ht="15" customHeight="1" thickBot="1" x14ac:dyDescent="0.3">
      <c r="A13" s="53" t="s">
        <v>5</v>
      </c>
      <c r="B13" s="80">
        <v>0</v>
      </c>
      <c r="C13" s="178">
        <v>0</v>
      </c>
      <c r="D13" s="80">
        <v>2730</v>
      </c>
      <c r="E13" s="178">
        <v>87360</v>
      </c>
      <c r="F13" s="80">
        <v>2730</v>
      </c>
      <c r="G13" s="80">
        <v>87360</v>
      </c>
      <c r="H13" s="54" t="s">
        <v>22</v>
      </c>
    </row>
    <row r="14" spans="1:8" ht="18.75" customHeight="1" thickBot="1" x14ac:dyDescent="0.25">
      <c r="A14" s="394" t="s">
        <v>0</v>
      </c>
      <c r="B14" s="371">
        <f t="shared" ref="B14:G14" si="0">SUM(B10:B13)</f>
        <v>305240</v>
      </c>
      <c r="C14" s="371">
        <f t="shared" si="0"/>
        <v>13841153</v>
      </c>
      <c r="D14" s="371">
        <f t="shared" si="0"/>
        <v>135696</v>
      </c>
      <c r="E14" s="371">
        <f t="shared" si="0"/>
        <v>3269102</v>
      </c>
      <c r="F14" s="371">
        <f t="shared" si="0"/>
        <v>440936</v>
      </c>
      <c r="G14" s="371">
        <f t="shared" si="0"/>
        <v>17110255</v>
      </c>
      <c r="H14" s="395" t="s">
        <v>1</v>
      </c>
    </row>
    <row r="15" spans="1:8" ht="15.75" thickTop="1" x14ac:dyDescent="0.25">
      <c r="A15" s="442" t="s">
        <v>456</v>
      </c>
      <c r="B15" s="12"/>
      <c r="C15" s="12"/>
      <c r="D15" s="12"/>
      <c r="E15" s="12"/>
      <c r="F15" s="12"/>
      <c r="G15" s="284"/>
      <c r="H15" s="283"/>
    </row>
    <row r="16" spans="1:8" ht="15" customHeight="1" x14ac:dyDescent="0.2">
      <c r="A16" s="8"/>
      <c r="B16" s="8"/>
      <c r="C16" s="12"/>
      <c r="D16" s="12"/>
      <c r="E16" s="12"/>
    </row>
    <row r="17" spans="1:5" ht="15" customHeight="1" x14ac:dyDescent="0.2">
      <c r="A17" s="12"/>
      <c r="B17" s="12"/>
      <c r="C17" s="12"/>
    </row>
    <row r="18" spans="1:5" x14ac:dyDescent="0.2">
      <c r="E18" s="174"/>
    </row>
  </sheetData>
  <mergeCells count="5">
    <mergeCell ref="F6:G6"/>
    <mergeCell ref="G4:H4"/>
    <mergeCell ref="A1:H1"/>
    <mergeCell ref="A2:H3"/>
    <mergeCell ref="A5:B5"/>
  </mergeCells>
  <phoneticPr fontId="3" type="noConversion"/>
  <printOptions horizontalCentered="1" verticalCentered="1"/>
  <pageMargins left="0.92" right="1.33" top="0.82" bottom="0.75" header="1.26" footer="0.3"/>
  <pageSetup scale="93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6:A38"/>
  <sheetViews>
    <sheetView rightToLeft="1" view="pageLayout" topLeftCell="B1" zoomScaleSheetLayoutView="100" workbookViewId="0">
      <selection activeCell="B5" sqref="B5:C5"/>
    </sheetView>
  </sheetViews>
  <sheetFormatPr defaultRowHeight="12.75" x14ac:dyDescent="0.2"/>
  <cols>
    <col min="1" max="1" width="1.28515625" hidden="1" customWidth="1"/>
  </cols>
  <sheetData>
    <row r="36" ht="144" customHeight="1" x14ac:dyDescent="0.2"/>
    <row r="37" ht="123.75" customHeight="1" x14ac:dyDescent="0.2"/>
    <row r="38" ht="57.75" customHeight="1" x14ac:dyDescent="0.2"/>
  </sheetData>
  <phoneticPr fontId="3" type="noConversion"/>
  <printOptions horizontalCentered="1" verticalCentered="1"/>
  <pageMargins left="1.06" right="1.01" top="9.8958333333333329E-3" bottom="1.1599999999999999" header="0.5" footer="0.6"/>
  <pageSetup scale="95" orientation="landscape" horizontalDpi="4294967293" verticalDpi="300" r:id="rId1"/>
  <headerFooter alignWithMargins="0">
    <oddFooter>&amp;C9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O25"/>
  <sheetViews>
    <sheetView rightToLeft="1" view="pageBreakPreview" zoomScale="98" zoomScaleSheetLayoutView="98" workbookViewId="0">
      <selection activeCell="L18" sqref="L18"/>
    </sheetView>
  </sheetViews>
  <sheetFormatPr defaultRowHeight="12.75" x14ac:dyDescent="0.2"/>
  <cols>
    <col min="1" max="1" width="11.28515625" customWidth="1"/>
    <col min="2" max="2" width="11.140625" customWidth="1"/>
    <col min="3" max="3" width="15" customWidth="1"/>
    <col min="4" max="4" width="10.140625" bestFit="1" customWidth="1"/>
    <col min="5" max="5" width="13.28515625" customWidth="1"/>
    <col min="6" max="6" width="10.140625" bestFit="1" customWidth="1"/>
    <col min="7" max="7" width="15.42578125" customWidth="1"/>
    <col min="8" max="8" width="16" customWidth="1"/>
  </cols>
  <sheetData>
    <row r="1" spans="1:41" ht="21" customHeight="1" x14ac:dyDescent="0.2">
      <c r="A1" s="623" t="s">
        <v>379</v>
      </c>
      <c r="B1" s="623"/>
      <c r="C1" s="623"/>
      <c r="D1" s="623"/>
      <c r="E1" s="623"/>
      <c r="F1" s="623"/>
      <c r="G1" s="623"/>
      <c r="H1" s="623"/>
    </row>
    <row r="2" spans="1:41" ht="15" customHeight="1" x14ac:dyDescent="0.2">
      <c r="A2" s="625" t="s">
        <v>346</v>
      </c>
      <c r="B2" s="625"/>
      <c r="C2" s="625"/>
      <c r="D2" s="625"/>
      <c r="E2" s="625"/>
      <c r="F2" s="625"/>
      <c r="G2" s="625"/>
      <c r="H2" s="625"/>
    </row>
    <row r="3" spans="1:41" ht="8.25" customHeight="1" x14ac:dyDescent="0.2">
      <c r="A3" s="625"/>
      <c r="B3" s="625"/>
      <c r="C3" s="625"/>
      <c r="D3" s="625"/>
      <c r="E3" s="625"/>
      <c r="F3" s="625"/>
      <c r="G3" s="625"/>
      <c r="H3" s="625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1:41" ht="20.25" customHeight="1" x14ac:dyDescent="0.25">
      <c r="A4" s="87"/>
      <c r="B4" s="87"/>
      <c r="C4" s="87"/>
      <c r="D4" s="87"/>
      <c r="E4" s="87"/>
      <c r="F4" s="87"/>
      <c r="G4" s="604" t="s">
        <v>205</v>
      </c>
      <c r="H4" s="60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</row>
    <row r="5" spans="1:41" ht="8.25" customHeight="1" x14ac:dyDescent="0.2">
      <c r="A5" s="87"/>
      <c r="B5" s="87"/>
      <c r="C5" s="87"/>
      <c r="D5" s="87"/>
      <c r="E5" s="87"/>
      <c r="F5" s="87"/>
      <c r="G5" s="87"/>
      <c r="H5" s="8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spans="1:41" ht="21.75" customHeight="1" thickBot="1" x14ac:dyDescent="0.3">
      <c r="A6" s="624" t="s">
        <v>449</v>
      </c>
      <c r="B6" s="624"/>
      <c r="C6" s="83" t="s">
        <v>179</v>
      </c>
      <c r="D6" s="84"/>
      <c r="E6" s="24"/>
      <c r="F6" s="84"/>
      <c r="G6" s="85" t="s">
        <v>382</v>
      </c>
      <c r="H6" s="86" t="s">
        <v>419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15" customHeight="1" x14ac:dyDescent="0.2">
      <c r="A7" s="94"/>
      <c r="B7" s="95" t="s">
        <v>44</v>
      </c>
      <c r="C7" s="96"/>
      <c r="D7" s="95" t="s">
        <v>200</v>
      </c>
      <c r="E7" s="96"/>
      <c r="F7" s="95" t="s">
        <v>0</v>
      </c>
      <c r="G7" s="96"/>
      <c r="H7" s="97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</row>
    <row r="8" spans="1:41" ht="15" customHeight="1" x14ac:dyDescent="0.2">
      <c r="A8" s="87"/>
      <c r="B8" s="532" t="s">
        <v>164</v>
      </c>
      <c r="C8" s="532"/>
      <c r="D8" s="532" t="s">
        <v>296</v>
      </c>
      <c r="E8" s="532"/>
      <c r="F8" s="532" t="s">
        <v>1</v>
      </c>
      <c r="G8" s="532"/>
      <c r="H8" s="88"/>
    </row>
    <row r="9" spans="1:41" ht="12" customHeight="1" x14ac:dyDescent="0.25">
      <c r="A9" s="41"/>
      <c r="B9" s="555" t="s">
        <v>192</v>
      </c>
      <c r="C9" s="555" t="s">
        <v>229</v>
      </c>
      <c r="D9" s="555" t="s">
        <v>192</v>
      </c>
      <c r="E9" s="555" t="s">
        <v>229</v>
      </c>
      <c r="F9" s="555" t="s">
        <v>192</v>
      </c>
      <c r="G9" s="555" t="s">
        <v>229</v>
      </c>
      <c r="H9" s="88"/>
    </row>
    <row r="10" spans="1:41" ht="16.5" customHeight="1" thickBot="1" x14ac:dyDescent="0.25">
      <c r="A10" s="89" t="s">
        <v>53</v>
      </c>
      <c r="B10" s="556" t="s">
        <v>128</v>
      </c>
      <c r="C10" s="557" t="s">
        <v>27</v>
      </c>
      <c r="D10" s="556" t="s">
        <v>128</v>
      </c>
      <c r="E10" s="557" t="s">
        <v>27</v>
      </c>
      <c r="F10" s="556" t="s">
        <v>128</v>
      </c>
      <c r="G10" s="557" t="s">
        <v>27</v>
      </c>
      <c r="H10" s="90" t="s">
        <v>24</v>
      </c>
    </row>
    <row r="11" spans="1:41" ht="15" customHeight="1" thickTop="1" x14ac:dyDescent="0.25">
      <c r="A11" s="98" t="s">
        <v>28</v>
      </c>
      <c r="B11" s="99">
        <v>8200</v>
      </c>
      <c r="C11" s="77">
        <v>131200</v>
      </c>
      <c r="D11" s="99">
        <v>58270</v>
      </c>
      <c r="E11" s="77">
        <v>1748100</v>
      </c>
      <c r="F11" s="99">
        <v>66470</v>
      </c>
      <c r="G11" s="77">
        <v>1879300</v>
      </c>
      <c r="H11" s="100" t="s">
        <v>29</v>
      </c>
    </row>
    <row r="12" spans="1:41" ht="15" customHeight="1" x14ac:dyDescent="0.25">
      <c r="A12" s="91" t="s">
        <v>2</v>
      </c>
      <c r="B12" s="93">
        <v>33204</v>
      </c>
      <c r="C12" s="79">
        <v>1261752</v>
      </c>
      <c r="D12" s="93">
        <v>51460</v>
      </c>
      <c r="E12" s="79">
        <v>1955480</v>
      </c>
      <c r="F12" s="93">
        <v>84664</v>
      </c>
      <c r="G12" s="79">
        <v>3217232</v>
      </c>
      <c r="H12" s="92" t="s">
        <v>13</v>
      </c>
    </row>
    <row r="13" spans="1:41" ht="15" customHeight="1" x14ac:dyDescent="0.25">
      <c r="A13" s="98" t="s">
        <v>3</v>
      </c>
      <c r="B13" s="99">
        <v>427328</v>
      </c>
      <c r="C13" s="77">
        <v>12392512</v>
      </c>
      <c r="D13" s="99">
        <v>169103</v>
      </c>
      <c r="E13" s="77">
        <v>5918605</v>
      </c>
      <c r="F13" s="99">
        <v>596431</v>
      </c>
      <c r="G13" s="77">
        <v>18311117</v>
      </c>
      <c r="H13" s="100" t="s">
        <v>14</v>
      </c>
    </row>
    <row r="14" spans="1:41" ht="15" customHeight="1" x14ac:dyDescent="0.25">
      <c r="A14" s="227" t="s">
        <v>4</v>
      </c>
      <c r="B14" s="228">
        <v>49051</v>
      </c>
      <c r="C14" s="178">
        <v>1618683</v>
      </c>
      <c r="D14" s="228">
        <v>32320</v>
      </c>
      <c r="E14" s="178">
        <v>1163520</v>
      </c>
      <c r="F14" s="228">
        <v>81371</v>
      </c>
      <c r="G14" s="178">
        <v>2782203</v>
      </c>
      <c r="H14" s="229" t="s">
        <v>21</v>
      </c>
    </row>
    <row r="15" spans="1:41" ht="15" customHeight="1" x14ac:dyDescent="0.25">
      <c r="A15" s="98" t="s">
        <v>5</v>
      </c>
      <c r="B15" s="99">
        <v>70481</v>
      </c>
      <c r="C15" s="77">
        <v>1550582</v>
      </c>
      <c r="D15" s="99">
        <v>29822</v>
      </c>
      <c r="E15" s="77">
        <v>894660</v>
      </c>
      <c r="F15" s="99">
        <v>100303</v>
      </c>
      <c r="G15" s="77">
        <v>2445242</v>
      </c>
      <c r="H15" s="100" t="s">
        <v>22</v>
      </c>
    </row>
    <row r="16" spans="1:41" ht="15" customHeight="1" x14ac:dyDescent="0.25">
      <c r="A16" s="227" t="s">
        <v>10</v>
      </c>
      <c r="B16" s="228">
        <v>56060</v>
      </c>
      <c r="C16" s="178">
        <v>1625740</v>
      </c>
      <c r="D16" s="228">
        <v>37678</v>
      </c>
      <c r="E16" s="178">
        <v>941950</v>
      </c>
      <c r="F16" s="228">
        <v>93738</v>
      </c>
      <c r="G16" s="178">
        <v>2567690</v>
      </c>
      <c r="H16" s="229" t="s">
        <v>19</v>
      </c>
    </row>
    <row r="17" spans="1:8" ht="15" customHeight="1" x14ac:dyDescent="0.25">
      <c r="A17" s="227" t="s">
        <v>6</v>
      </c>
      <c r="B17" s="228">
        <v>56819</v>
      </c>
      <c r="C17" s="178">
        <v>1704570</v>
      </c>
      <c r="D17" s="228">
        <v>46721</v>
      </c>
      <c r="E17" s="178">
        <v>1635235</v>
      </c>
      <c r="F17" s="228">
        <v>103540</v>
      </c>
      <c r="G17" s="178">
        <v>3339805</v>
      </c>
      <c r="H17" s="229" t="s">
        <v>15</v>
      </c>
    </row>
    <row r="18" spans="1:8" ht="15" customHeight="1" x14ac:dyDescent="0.25">
      <c r="A18" s="98" t="s">
        <v>7</v>
      </c>
      <c r="B18" s="99">
        <v>22636</v>
      </c>
      <c r="C18" s="77">
        <v>656444</v>
      </c>
      <c r="D18" s="99">
        <v>42001</v>
      </c>
      <c r="E18" s="77">
        <v>1092026</v>
      </c>
      <c r="F18" s="99">
        <v>64637</v>
      </c>
      <c r="G18" s="77">
        <v>1748470</v>
      </c>
      <c r="H18" s="100" t="s">
        <v>16</v>
      </c>
    </row>
    <row r="19" spans="1:8" ht="15" customHeight="1" x14ac:dyDescent="0.25">
      <c r="A19" s="227" t="s">
        <v>8</v>
      </c>
      <c r="B19" s="228">
        <v>17443</v>
      </c>
      <c r="C19" s="178">
        <v>872150</v>
      </c>
      <c r="D19" s="228">
        <v>10550</v>
      </c>
      <c r="E19" s="178">
        <v>422000</v>
      </c>
      <c r="F19" s="228">
        <v>27993</v>
      </c>
      <c r="G19" s="178">
        <v>1294150</v>
      </c>
      <c r="H19" s="229" t="s">
        <v>17</v>
      </c>
    </row>
    <row r="20" spans="1:8" ht="15" customHeight="1" x14ac:dyDescent="0.25">
      <c r="A20" s="98" t="s">
        <v>9</v>
      </c>
      <c r="B20" s="99">
        <v>33594</v>
      </c>
      <c r="C20" s="77">
        <v>940632</v>
      </c>
      <c r="D20" s="99">
        <v>6682</v>
      </c>
      <c r="E20" s="77">
        <v>233870</v>
      </c>
      <c r="F20" s="99">
        <v>40276</v>
      </c>
      <c r="G20" s="77">
        <v>1174502</v>
      </c>
      <c r="H20" s="100" t="s">
        <v>18</v>
      </c>
    </row>
    <row r="21" spans="1:8" ht="15" customHeight="1" x14ac:dyDescent="0.25">
      <c r="A21" s="227" t="s">
        <v>11</v>
      </c>
      <c r="B21" s="228">
        <v>12636</v>
      </c>
      <c r="C21" s="178">
        <v>265356</v>
      </c>
      <c r="D21" s="228">
        <v>1425</v>
      </c>
      <c r="E21" s="178">
        <v>34200</v>
      </c>
      <c r="F21" s="228">
        <v>14061</v>
      </c>
      <c r="G21" s="178">
        <v>299556</v>
      </c>
      <c r="H21" s="229" t="s">
        <v>23</v>
      </c>
    </row>
    <row r="22" spans="1:8" ht="15" customHeight="1" thickBot="1" x14ac:dyDescent="0.3">
      <c r="A22" s="98" t="s">
        <v>12</v>
      </c>
      <c r="B22" s="99">
        <v>38576</v>
      </c>
      <c r="C22" s="77">
        <v>925824</v>
      </c>
      <c r="D22" s="99">
        <v>12807</v>
      </c>
      <c r="E22" s="77">
        <v>422631</v>
      </c>
      <c r="F22" s="99">
        <v>51383</v>
      </c>
      <c r="G22" s="77">
        <v>1348455</v>
      </c>
      <c r="H22" s="100" t="s">
        <v>20</v>
      </c>
    </row>
    <row r="23" spans="1:8" ht="17.25" customHeight="1" thickBot="1" x14ac:dyDescent="0.25">
      <c r="A23" s="230" t="s">
        <v>0</v>
      </c>
      <c r="B23" s="231">
        <f t="shared" ref="B23:G23" si="0">SUM(B11:B22)</f>
        <v>826028</v>
      </c>
      <c r="C23" s="231">
        <f t="shared" si="0"/>
        <v>23945445</v>
      </c>
      <c r="D23" s="231">
        <f t="shared" si="0"/>
        <v>498839</v>
      </c>
      <c r="E23" s="231">
        <f t="shared" si="0"/>
        <v>16462277</v>
      </c>
      <c r="F23" s="231">
        <f t="shared" si="0"/>
        <v>1324867</v>
      </c>
      <c r="G23" s="231">
        <f t="shared" si="0"/>
        <v>40407722</v>
      </c>
      <c r="H23" s="230" t="s">
        <v>1</v>
      </c>
    </row>
    <row r="24" spans="1:8" ht="15.75" thickTop="1" x14ac:dyDescent="0.2">
      <c r="A24" s="620" t="s">
        <v>457</v>
      </c>
      <c r="B24" s="620"/>
      <c r="C24" s="620"/>
      <c r="D24" s="620"/>
      <c r="E24" s="620"/>
      <c r="F24" s="620"/>
      <c r="G24" s="620"/>
      <c r="H24" s="620"/>
    </row>
    <row r="25" spans="1:8" ht="18.75" customHeight="1" x14ac:dyDescent="0.2"/>
  </sheetData>
  <mergeCells count="5">
    <mergeCell ref="G4:H4"/>
    <mergeCell ref="A1:H1"/>
    <mergeCell ref="A6:B6"/>
    <mergeCell ref="A24:H24"/>
    <mergeCell ref="A2:H3"/>
  </mergeCells>
  <phoneticPr fontId="3" type="noConversion"/>
  <printOptions horizontalCentered="1" verticalCentered="1"/>
  <pageMargins left="0.62" right="0.77" top="1.0416666666666701E-2" bottom="0.67" header="0.67" footer="0.41"/>
  <pageSetup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4"/>
  <sheetViews>
    <sheetView rightToLeft="1" view="pageBreakPreview" zoomScale="98" zoomScaleSheetLayoutView="98" workbookViewId="0">
      <selection activeCell="E30" sqref="E30"/>
    </sheetView>
  </sheetViews>
  <sheetFormatPr defaultRowHeight="12.75" x14ac:dyDescent="0.2"/>
  <cols>
    <col min="1" max="1" width="11.42578125" customWidth="1"/>
    <col min="2" max="2" width="10.140625" bestFit="1" customWidth="1"/>
    <col min="3" max="3" width="16.85546875" customWidth="1"/>
    <col min="4" max="4" width="10.140625" bestFit="1" customWidth="1"/>
    <col min="5" max="5" width="15.85546875" customWidth="1"/>
    <col min="6" max="6" width="12.5703125" bestFit="1" customWidth="1"/>
    <col min="7" max="7" width="15.85546875" customWidth="1"/>
    <col min="8" max="8" width="19.7109375" customWidth="1"/>
  </cols>
  <sheetData>
    <row r="1" spans="1:8" ht="15" x14ac:dyDescent="0.2">
      <c r="A1" s="626" t="s">
        <v>381</v>
      </c>
      <c r="B1" s="626"/>
      <c r="C1" s="626"/>
      <c r="D1" s="626"/>
      <c r="E1" s="626"/>
      <c r="F1" s="626"/>
      <c r="G1" s="626"/>
      <c r="H1" s="626"/>
    </row>
    <row r="2" spans="1:8" x14ac:dyDescent="0.2">
      <c r="A2" s="627" t="s">
        <v>347</v>
      </c>
      <c r="B2" s="627"/>
      <c r="C2" s="627"/>
      <c r="D2" s="627"/>
      <c r="E2" s="627"/>
      <c r="F2" s="627"/>
      <c r="G2" s="627"/>
      <c r="H2" s="627"/>
    </row>
    <row r="3" spans="1:8" x14ac:dyDescent="0.2">
      <c r="A3" s="627"/>
      <c r="B3" s="627"/>
      <c r="C3" s="627"/>
      <c r="D3" s="627"/>
      <c r="E3" s="627"/>
      <c r="F3" s="627"/>
      <c r="G3" s="627"/>
      <c r="H3" s="627"/>
    </row>
    <row r="4" spans="1:8" ht="12.75" customHeight="1" x14ac:dyDescent="0.25">
      <c r="A4" s="22"/>
      <c r="B4" s="18"/>
      <c r="C4" s="18"/>
      <c r="D4" s="101"/>
      <c r="E4" s="18"/>
      <c r="F4" s="18"/>
      <c r="G4" s="604" t="s">
        <v>205</v>
      </c>
      <c r="H4" s="604"/>
    </row>
    <row r="5" spans="1:8" ht="15" customHeight="1" thickBot="1" x14ac:dyDescent="0.3">
      <c r="A5" s="628" t="s">
        <v>467</v>
      </c>
      <c r="B5" s="628"/>
      <c r="C5" s="102" t="s">
        <v>180</v>
      </c>
      <c r="D5" s="103"/>
      <c r="E5" s="18"/>
      <c r="F5" s="104"/>
      <c r="G5" s="105" t="s">
        <v>181</v>
      </c>
      <c r="H5" s="106" t="s">
        <v>420</v>
      </c>
    </row>
    <row r="6" spans="1:8" ht="15" customHeight="1" x14ac:dyDescent="0.25">
      <c r="A6" s="38"/>
      <c r="B6" s="113" t="s">
        <v>201</v>
      </c>
      <c r="C6" s="112"/>
      <c r="D6" s="113" t="s">
        <v>202</v>
      </c>
      <c r="E6" s="112"/>
      <c r="F6" s="113" t="s">
        <v>0</v>
      </c>
      <c r="G6" s="112"/>
      <c r="H6" s="109"/>
    </row>
    <row r="7" spans="1:8" ht="15" customHeight="1" x14ac:dyDescent="0.25">
      <c r="A7" s="41"/>
      <c r="B7" s="108" t="s">
        <v>291</v>
      </c>
      <c r="C7" s="108"/>
      <c r="D7" s="108" t="s">
        <v>290</v>
      </c>
      <c r="E7" s="108"/>
      <c r="F7" s="108" t="s">
        <v>1</v>
      </c>
      <c r="G7" s="108"/>
      <c r="H7" s="107"/>
    </row>
    <row r="8" spans="1:8" ht="15" customHeight="1" x14ac:dyDescent="0.2">
      <c r="A8" s="108"/>
      <c r="B8" s="558" t="s">
        <v>192</v>
      </c>
      <c r="C8" s="559" t="s">
        <v>229</v>
      </c>
      <c r="D8" s="559" t="s">
        <v>192</v>
      </c>
      <c r="E8" s="559" t="s">
        <v>229</v>
      </c>
      <c r="F8" s="559" t="s">
        <v>192</v>
      </c>
      <c r="G8" s="559" t="s">
        <v>229</v>
      </c>
      <c r="H8" s="107"/>
    </row>
    <row r="9" spans="1:8" ht="15" customHeight="1" thickBot="1" x14ac:dyDescent="0.25">
      <c r="A9" s="400" t="s">
        <v>49</v>
      </c>
      <c r="B9" s="400" t="s">
        <v>128</v>
      </c>
      <c r="C9" s="400" t="s">
        <v>27</v>
      </c>
      <c r="D9" s="400" t="s">
        <v>128</v>
      </c>
      <c r="E9" s="400" t="s">
        <v>27</v>
      </c>
      <c r="F9" s="400" t="s">
        <v>128</v>
      </c>
      <c r="G9" s="400" t="s">
        <v>27</v>
      </c>
      <c r="H9" s="401" t="s">
        <v>24</v>
      </c>
    </row>
    <row r="10" spans="1:8" ht="15" customHeight="1" thickTop="1" x14ac:dyDescent="0.25">
      <c r="A10" s="114" t="s">
        <v>28</v>
      </c>
      <c r="B10" s="116">
        <v>6536</v>
      </c>
      <c r="C10" s="77">
        <v>78432</v>
      </c>
      <c r="D10" s="116">
        <v>69962</v>
      </c>
      <c r="E10" s="77">
        <v>1469202</v>
      </c>
      <c r="F10" s="116">
        <v>76498</v>
      </c>
      <c r="G10" s="77">
        <v>1547634</v>
      </c>
      <c r="H10" s="115" t="s">
        <v>29</v>
      </c>
    </row>
    <row r="11" spans="1:8" ht="15" customHeight="1" x14ac:dyDescent="0.25">
      <c r="A11" s="110" t="s">
        <v>2</v>
      </c>
      <c r="B11" s="117">
        <v>27580</v>
      </c>
      <c r="C11" s="79">
        <v>1075620</v>
      </c>
      <c r="D11" s="117">
        <v>70609</v>
      </c>
      <c r="E11" s="79">
        <v>3389232</v>
      </c>
      <c r="F11" s="117">
        <v>98189</v>
      </c>
      <c r="G11" s="79">
        <v>4464852</v>
      </c>
      <c r="H11" s="111" t="s">
        <v>13</v>
      </c>
    </row>
    <row r="12" spans="1:8" ht="15" customHeight="1" x14ac:dyDescent="0.25">
      <c r="A12" s="114" t="s">
        <v>3</v>
      </c>
      <c r="B12" s="116">
        <v>666451</v>
      </c>
      <c r="C12" s="77">
        <v>21326432</v>
      </c>
      <c r="D12" s="116">
        <v>657107</v>
      </c>
      <c r="E12" s="77">
        <v>21684531</v>
      </c>
      <c r="F12" s="116">
        <v>1323558</v>
      </c>
      <c r="G12" s="77">
        <v>43010963</v>
      </c>
      <c r="H12" s="115" t="s">
        <v>14</v>
      </c>
    </row>
    <row r="13" spans="1:8" ht="15" customHeight="1" x14ac:dyDescent="0.25">
      <c r="A13" s="222" t="s">
        <v>4</v>
      </c>
      <c r="B13" s="223">
        <v>59535</v>
      </c>
      <c r="C13" s="178">
        <v>833490</v>
      </c>
      <c r="D13" s="223">
        <v>75024</v>
      </c>
      <c r="E13" s="178">
        <v>1725552</v>
      </c>
      <c r="F13" s="223">
        <v>134559</v>
      </c>
      <c r="G13" s="178">
        <v>2559042</v>
      </c>
      <c r="H13" s="224" t="s">
        <v>21</v>
      </c>
    </row>
    <row r="14" spans="1:8" ht="15" customHeight="1" x14ac:dyDescent="0.25">
      <c r="A14" s="114" t="s">
        <v>5</v>
      </c>
      <c r="B14" s="116">
        <v>7795</v>
      </c>
      <c r="C14" s="77">
        <v>179285</v>
      </c>
      <c r="D14" s="116">
        <v>89852</v>
      </c>
      <c r="E14" s="77">
        <v>1707188</v>
      </c>
      <c r="F14" s="116">
        <v>97647</v>
      </c>
      <c r="G14" s="77">
        <v>1886473</v>
      </c>
      <c r="H14" s="115" t="s">
        <v>22</v>
      </c>
    </row>
    <row r="15" spans="1:8" ht="15" customHeight="1" x14ac:dyDescent="0.25">
      <c r="A15" s="222" t="s">
        <v>10</v>
      </c>
      <c r="B15" s="223">
        <v>20214</v>
      </c>
      <c r="C15" s="178">
        <v>303210</v>
      </c>
      <c r="D15" s="223">
        <v>101870</v>
      </c>
      <c r="E15" s="178">
        <v>1935530</v>
      </c>
      <c r="F15" s="223">
        <v>122084</v>
      </c>
      <c r="G15" s="178">
        <v>2238740</v>
      </c>
      <c r="H15" s="224" t="s">
        <v>19</v>
      </c>
    </row>
    <row r="16" spans="1:8" ht="15" customHeight="1" x14ac:dyDescent="0.25">
      <c r="A16" s="114" t="s">
        <v>6</v>
      </c>
      <c r="B16" s="399">
        <v>50933</v>
      </c>
      <c r="C16" s="77">
        <v>1171459</v>
      </c>
      <c r="D16" s="399">
        <v>85564</v>
      </c>
      <c r="E16" s="77">
        <v>1711280</v>
      </c>
      <c r="F16" s="399">
        <v>136497</v>
      </c>
      <c r="G16" s="77">
        <v>2882739</v>
      </c>
      <c r="H16" s="115" t="s">
        <v>15</v>
      </c>
    </row>
    <row r="17" spans="1:8" ht="15" customHeight="1" x14ac:dyDescent="0.25">
      <c r="A17" s="396" t="s">
        <v>7</v>
      </c>
      <c r="B17" s="397">
        <v>1924</v>
      </c>
      <c r="C17" s="375">
        <v>32708</v>
      </c>
      <c r="D17" s="397">
        <v>66154</v>
      </c>
      <c r="E17" s="375">
        <v>1587696</v>
      </c>
      <c r="F17" s="397">
        <v>68078</v>
      </c>
      <c r="G17" s="375">
        <v>1620404</v>
      </c>
      <c r="H17" s="398" t="s">
        <v>16</v>
      </c>
    </row>
    <row r="18" spans="1:8" ht="15" customHeight="1" x14ac:dyDescent="0.25">
      <c r="A18" s="114" t="s">
        <v>8</v>
      </c>
      <c r="B18" s="399">
        <v>8240</v>
      </c>
      <c r="C18" s="77">
        <v>123600</v>
      </c>
      <c r="D18" s="399">
        <v>38280</v>
      </c>
      <c r="E18" s="77">
        <v>1224960</v>
      </c>
      <c r="F18" s="399">
        <v>46520</v>
      </c>
      <c r="G18" s="77">
        <v>1348560</v>
      </c>
      <c r="H18" s="115" t="s">
        <v>17</v>
      </c>
    </row>
    <row r="19" spans="1:8" ht="15" customHeight="1" x14ac:dyDescent="0.25">
      <c r="A19" s="396" t="s">
        <v>9</v>
      </c>
      <c r="B19" s="397">
        <v>41424</v>
      </c>
      <c r="C19" s="375">
        <v>1656960</v>
      </c>
      <c r="D19" s="397">
        <v>80922</v>
      </c>
      <c r="E19" s="375">
        <v>1213830</v>
      </c>
      <c r="F19" s="397">
        <v>122346</v>
      </c>
      <c r="G19" s="375">
        <v>2870790</v>
      </c>
      <c r="H19" s="398" t="s">
        <v>18</v>
      </c>
    </row>
    <row r="20" spans="1:8" ht="15" customHeight="1" x14ac:dyDescent="0.25">
      <c r="A20" s="114" t="s">
        <v>11</v>
      </c>
      <c r="B20" s="399">
        <v>16450</v>
      </c>
      <c r="C20" s="77">
        <v>378350</v>
      </c>
      <c r="D20" s="399">
        <v>33833</v>
      </c>
      <c r="E20" s="77">
        <v>541328</v>
      </c>
      <c r="F20" s="399">
        <v>50283</v>
      </c>
      <c r="G20" s="77">
        <v>919678</v>
      </c>
      <c r="H20" s="115" t="s">
        <v>23</v>
      </c>
    </row>
    <row r="21" spans="1:8" ht="15" customHeight="1" thickBot="1" x14ac:dyDescent="0.3">
      <c r="A21" s="396" t="s">
        <v>12</v>
      </c>
      <c r="B21" s="397">
        <v>0</v>
      </c>
      <c r="C21" s="375">
        <v>0</v>
      </c>
      <c r="D21" s="397">
        <v>88927</v>
      </c>
      <c r="E21" s="375">
        <v>1333905</v>
      </c>
      <c r="F21" s="397">
        <v>88927</v>
      </c>
      <c r="G21" s="375">
        <v>1333905</v>
      </c>
      <c r="H21" s="398" t="s">
        <v>20</v>
      </c>
    </row>
    <row r="22" spans="1:8" ht="19.5" customHeight="1" thickBot="1" x14ac:dyDescent="0.25">
      <c r="A22" s="225" t="s">
        <v>0</v>
      </c>
      <c r="B22" s="226">
        <f t="shared" ref="B22:G22" si="0">SUM(B10:B21)</f>
        <v>907082</v>
      </c>
      <c r="C22" s="226">
        <f t="shared" si="0"/>
        <v>27159546</v>
      </c>
      <c r="D22" s="226">
        <f t="shared" si="0"/>
        <v>1458104</v>
      </c>
      <c r="E22" s="226">
        <f t="shared" si="0"/>
        <v>39524234</v>
      </c>
      <c r="F22" s="226">
        <f t="shared" si="0"/>
        <v>2365186</v>
      </c>
      <c r="G22" s="226">
        <f t="shared" si="0"/>
        <v>66683780</v>
      </c>
      <c r="H22" s="225" t="s">
        <v>1</v>
      </c>
    </row>
    <row r="23" spans="1:8" ht="15.75" thickTop="1" x14ac:dyDescent="0.2">
      <c r="A23" s="620" t="s">
        <v>458</v>
      </c>
      <c r="B23" s="620"/>
      <c r="C23" s="620"/>
      <c r="D23" s="620"/>
      <c r="E23" s="620"/>
      <c r="F23" s="620"/>
      <c r="G23" s="620"/>
      <c r="H23" s="620"/>
    </row>
    <row r="24" spans="1:8" ht="13.5" customHeight="1" x14ac:dyDescent="0.2"/>
  </sheetData>
  <mergeCells count="5">
    <mergeCell ref="G4:H4"/>
    <mergeCell ref="A1:H1"/>
    <mergeCell ref="A2:H3"/>
    <mergeCell ref="A5:B5"/>
    <mergeCell ref="A23:H23"/>
  </mergeCells>
  <phoneticPr fontId="3" type="noConversion"/>
  <printOptions horizontalCentered="1" verticalCentered="1"/>
  <pageMargins left="0.74803149606299202" right="1.07" top="0.33" bottom="0.86" header="0.92" footer="0.511811023622047"/>
  <pageSetup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Layout" topLeftCell="B1" workbookViewId="0">
      <selection activeCell="B1" sqref="A1:XFD1"/>
    </sheetView>
  </sheetViews>
  <sheetFormatPr defaultRowHeight="12.75" x14ac:dyDescent="0.2"/>
  <sheetData/>
  <phoneticPr fontId="3" type="noConversion"/>
  <pageMargins left="0.75" right="0.75" top="3.125E-2" bottom="1" header="0.5" footer="0.5"/>
  <pageSetup orientation="landscape" horizontalDpi="4294967293" verticalDpi="1200" r:id="rId1"/>
  <headerFooter alignWithMargins="0">
    <oddHeader>&amp;C&amp;P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L23"/>
  <sheetViews>
    <sheetView rightToLeft="1" view="pageBreakPreview" zoomScaleSheetLayoutView="100" workbookViewId="0">
      <selection activeCell="F29" sqref="F29"/>
    </sheetView>
  </sheetViews>
  <sheetFormatPr defaultRowHeight="12.75" x14ac:dyDescent="0.2"/>
  <cols>
    <col min="1" max="1" width="11" customWidth="1"/>
    <col min="2" max="2" width="11.140625" customWidth="1"/>
    <col min="3" max="3" width="12.42578125" customWidth="1"/>
    <col min="4" max="4" width="9.7109375" customWidth="1"/>
    <col min="5" max="5" width="12.85546875" customWidth="1"/>
    <col min="6" max="6" width="9.5703125" customWidth="1"/>
    <col min="7" max="7" width="11.5703125" customWidth="1"/>
    <col min="8" max="8" width="10.140625" bestFit="1" customWidth="1"/>
    <col min="9" max="9" width="12.28515625" customWidth="1"/>
    <col min="10" max="10" width="19.85546875" customWidth="1"/>
  </cols>
  <sheetData>
    <row r="1" spans="1:10" ht="15" x14ac:dyDescent="0.2">
      <c r="A1" s="585" t="s">
        <v>378</v>
      </c>
      <c r="B1" s="585"/>
      <c r="C1" s="585"/>
      <c r="D1" s="585"/>
      <c r="E1" s="585"/>
      <c r="F1" s="585"/>
      <c r="G1" s="585"/>
      <c r="H1" s="585"/>
      <c r="I1" s="585"/>
      <c r="J1" s="585"/>
    </row>
    <row r="2" spans="1:10" ht="15" x14ac:dyDescent="0.2">
      <c r="A2" s="587" t="s">
        <v>348</v>
      </c>
      <c r="B2" s="587"/>
      <c r="C2" s="587"/>
      <c r="D2" s="587"/>
      <c r="E2" s="587"/>
      <c r="F2" s="587"/>
      <c r="G2" s="587"/>
      <c r="H2" s="587"/>
      <c r="I2" s="587"/>
      <c r="J2" s="587"/>
    </row>
    <row r="3" spans="1:10" s="8" customFormat="1" ht="15" x14ac:dyDescent="0.2">
      <c r="A3" s="265"/>
      <c r="B3" s="265"/>
      <c r="C3" s="265"/>
      <c r="D3" s="265"/>
      <c r="E3" s="265"/>
      <c r="F3" s="265"/>
      <c r="G3" s="265"/>
      <c r="H3" s="265"/>
      <c r="I3" s="629" t="s">
        <v>205</v>
      </c>
      <c r="J3" s="629"/>
    </row>
    <row r="4" spans="1:10" ht="17.25" customHeight="1" thickBot="1" x14ac:dyDescent="0.3">
      <c r="A4" s="606" t="s">
        <v>459</v>
      </c>
      <c r="B4" s="606"/>
      <c r="C4" s="606"/>
      <c r="D4" s="63"/>
      <c r="E4" s="63"/>
      <c r="F4" s="24"/>
      <c r="G4" s="63"/>
      <c r="H4" s="63" t="s">
        <v>191</v>
      </c>
      <c r="I4" s="607" t="s">
        <v>420</v>
      </c>
      <c r="J4" s="607"/>
    </row>
    <row r="5" spans="1:10" ht="15" customHeight="1" x14ac:dyDescent="0.25">
      <c r="A5" s="10"/>
      <c r="B5" s="68" t="s">
        <v>44</v>
      </c>
      <c r="C5" s="68"/>
      <c r="D5" s="68" t="s">
        <v>111</v>
      </c>
      <c r="E5" s="68"/>
      <c r="F5" s="68" t="s">
        <v>112</v>
      </c>
      <c r="G5" s="68"/>
      <c r="H5" s="68" t="s">
        <v>0</v>
      </c>
      <c r="I5" s="131"/>
      <c r="J5" s="10"/>
    </row>
    <row r="6" spans="1:10" ht="15" customHeight="1" x14ac:dyDescent="0.25">
      <c r="A6" s="18"/>
      <c r="B6" s="523" t="s">
        <v>164</v>
      </c>
      <c r="C6" s="523"/>
      <c r="D6" s="523" t="s">
        <v>251</v>
      </c>
      <c r="E6" s="523"/>
      <c r="F6" s="523" t="s">
        <v>292</v>
      </c>
      <c r="G6" s="523"/>
      <c r="H6" s="523" t="s">
        <v>1</v>
      </c>
      <c r="I6" s="523"/>
      <c r="J6" s="18"/>
    </row>
    <row r="7" spans="1:10" ht="15" customHeight="1" x14ac:dyDescent="0.2">
      <c r="A7" s="59"/>
      <c r="B7" s="43" t="s">
        <v>35</v>
      </c>
      <c r="C7" s="43" t="s">
        <v>229</v>
      </c>
      <c r="D7" s="43" t="s">
        <v>35</v>
      </c>
      <c r="E7" s="523" t="s">
        <v>229</v>
      </c>
      <c r="F7" s="43" t="s">
        <v>35</v>
      </c>
      <c r="G7" s="43" t="s">
        <v>229</v>
      </c>
      <c r="H7" s="43" t="s">
        <v>35</v>
      </c>
      <c r="I7" s="43" t="s">
        <v>229</v>
      </c>
      <c r="J7" s="59"/>
    </row>
    <row r="8" spans="1:10" ht="15" customHeight="1" thickBot="1" x14ac:dyDescent="0.25">
      <c r="A8" s="56" t="s">
        <v>49</v>
      </c>
      <c r="B8" s="45" t="s">
        <v>153</v>
      </c>
      <c r="C8" s="45" t="s">
        <v>27</v>
      </c>
      <c r="D8" s="45" t="s">
        <v>153</v>
      </c>
      <c r="E8" s="45" t="s">
        <v>27</v>
      </c>
      <c r="F8" s="45" t="s">
        <v>153</v>
      </c>
      <c r="G8" s="45" t="s">
        <v>27</v>
      </c>
      <c r="H8" s="45" t="s">
        <v>153</v>
      </c>
      <c r="I8" s="45" t="s">
        <v>27</v>
      </c>
      <c r="J8" s="72" t="s">
        <v>24</v>
      </c>
    </row>
    <row r="9" spans="1:10" ht="15" customHeight="1" thickTop="1" x14ac:dyDescent="0.25">
      <c r="A9" s="13" t="s">
        <v>28</v>
      </c>
      <c r="B9" s="76">
        <v>31453</v>
      </c>
      <c r="C9" s="77">
        <v>3617095</v>
      </c>
      <c r="D9" s="76">
        <v>1025</v>
      </c>
      <c r="E9" s="77">
        <v>205000</v>
      </c>
      <c r="F9" s="76">
        <v>0</v>
      </c>
      <c r="G9" s="77">
        <v>0</v>
      </c>
      <c r="H9" s="76">
        <v>32478</v>
      </c>
      <c r="I9" s="76">
        <v>3822095</v>
      </c>
      <c r="J9" s="52" t="s">
        <v>29</v>
      </c>
    </row>
    <row r="10" spans="1:10" ht="15" customHeight="1" x14ac:dyDescent="0.25">
      <c r="A10" s="214" t="s">
        <v>2</v>
      </c>
      <c r="B10" s="80">
        <v>29425</v>
      </c>
      <c r="C10" s="178">
        <v>4207775</v>
      </c>
      <c r="D10" s="80">
        <v>933</v>
      </c>
      <c r="E10" s="178">
        <v>177270</v>
      </c>
      <c r="F10" s="80">
        <v>7301</v>
      </c>
      <c r="G10" s="178">
        <v>1460200</v>
      </c>
      <c r="H10" s="80">
        <v>37659</v>
      </c>
      <c r="I10" s="80">
        <v>5845245</v>
      </c>
      <c r="J10" s="215" t="s">
        <v>13</v>
      </c>
    </row>
    <row r="11" spans="1:10" ht="15" customHeight="1" x14ac:dyDescent="0.25">
      <c r="A11" s="13" t="s">
        <v>3</v>
      </c>
      <c r="B11" s="76">
        <v>233859</v>
      </c>
      <c r="C11" s="77">
        <v>41159184</v>
      </c>
      <c r="D11" s="76">
        <v>14925</v>
      </c>
      <c r="E11" s="77">
        <v>4179000</v>
      </c>
      <c r="F11" s="76">
        <v>63348</v>
      </c>
      <c r="G11" s="77">
        <v>16407132</v>
      </c>
      <c r="H11" s="76">
        <v>312132</v>
      </c>
      <c r="I11" s="76">
        <v>61745316</v>
      </c>
      <c r="J11" s="52" t="s">
        <v>14</v>
      </c>
    </row>
    <row r="12" spans="1:10" ht="15" customHeight="1" x14ac:dyDescent="0.25">
      <c r="A12" s="214" t="s">
        <v>4</v>
      </c>
      <c r="B12" s="80">
        <v>34263</v>
      </c>
      <c r="C12" s="178">
        <v>4111560</v>
      </c>
      <c r="D12" s="80">
        <v>1210</v>
      </c>
      <c r="E12" s="178">
        <v>254100</v>
      </c>
      <c r="F12" s="80">
        <v>8646</v>
      </c>
      <c r="G12" s="178">
        <v>1729200</v>
      </c>
      <c r="H12" s="80">
        <v>44119</v>
      </c>
      <c r="I12" s="80">
        <v>6094860</v>
      </c>
      <c r="J12" s="215" t="s">
        <v>21</v>
      </c>
    </row>
    <row r="13" spans="1:10" ht="15" customHeight="1" x14ac:dyDescent="0.25">
      <c r="A13" s="13" t="s">
        <v>5</v>
      </c>
      <c r="B13" s="76">
        <v>37897</v>
      </c>
      <c r="C13" s="77">
        <v>4926610</v>
      </c>
      <c r="D13" s="76">
        <v>1116</v>
      </c>
      <c r="E13" s="77">
        <v>223200</v>
      </c>
      <c r="F13" s="76">
        <v>9465</v>
      </c>
      <c r="G13" s="77">
        <v>2366250</v>
      </c>
      <c r="H13" s="76">
        <v>48478</v>
      </c>
      <c r="I13" s="76">
        <v>7516060</v>
      </c>
      <c r="J13" s="52" t="s">
        <v>22</v>
      </c>
    </row>
    <row r="14" spans="1:10" ht="15" customHeight="1" x14ac:dyDescent="0.25">
      <c r="A14" s="214" t="s">
        <v>10</v>
      </c>
      <c r="B14" s="80">
        <v>51852</v>
      </c>
      <c r="C14" s="178">
        <v>7777800</v>
      </c>
      <c r="D14" s="80">
        <v>1288</v>
      </c>
      <c r="E14" s="178">
        <v>322000</v>
      </c>
      <c r="F14" s="80">
        <v>9983</v>
      </c>
      <c r="G14" s="178">
        <v>2306073</v>
      </c>
      <c r="H14" s="80">
        <v>63123</v>
      </c>
      <c r="I14" s="80">
        <v>10405873</v>
      </c>
      <c r="J14" s="215" t="s">
        <v>19</v>
      </c>
    </row>
    <row r="15" spans="1:10" ht="15" customHeight="1" x14ac:dyDescent="0.25">
      <c r="A15" s="214" t="s">
        <v>6</v>
      </c>
      <c r="B15" s="80">
        <v>40350</v>
      </c>
      <c r="C15" s="178">
        <v>4963050</v>
      </c>
      <c r="D15" s="80">
        <v>902</v>
      </c>
      <c r="E15" s="178">
        <v>279620</v>
      </c>
      <c r="F15" s="80">
        <v>9211</v>
      </c>
      <c r="G15" s="178">
        <v>2569869</v>
      </c>
      <c r="H15" s="80">
        <v>50463</v>
      </c>
      <c r="I15" s="80">
        <v>7812539</v>
      </c>
      <c r="J15" s="215" t="s">
        <v>15</v>
      </c>
    </row>
    <row r="16" spans="1:10" ht="15" customHeight="1" x14ac:dyDescent="0.25">
      <c r="A16" s="13" t="s">
        <v>7</v>
      </c>
      <c r="B16" s="76">
        <v>27371</v>
      </c>
      <c r="C16" s="77">
        <v>3558230</v>
      </c>
      <c r="D16" s="76">
        <v>492</v>
      </c>
      <c r="E16" s="77">
        <v>162360</v>
      </c>
      <c r="F16" s="76">
        <v>5818</v>
      </c>
      <c r="G16" s="77">
        <v>1629040</v>
      </c>
      <c r="H16" s="76">
        <v>33681</v>
      </c>
      <c r="I16" s="76">
        <v>5349630</v>
      </c>
      <c r="J16" s="52" t="s">
        <v>16</v>
      </c>
    </row>
    <row r="17" spans="1:12" ht="15" customHeight="1" x14ac:dyDescent="0.25">
      <c r="A17" s="214" t="s">
        <v>8</v>
      </c>
      <c r="B17" s="80">
        <v>18622</v>
      </c>
      <c r="C17" s="178">
        <v>2495348</v>
      </c>
      <c r="D17" s="80">
        <v>128</v>
      </c>
      <c r="E17" s="178">
        <v>26880</v>
      </c>
      <c r="F17" s="80">
        <v>2507</v>
      </c>
      <c r="G17" s="178">
        <v>626750</v>
      </c>
      <c r="H17" s="80">
        <v>21257</v>
      </c>
      <c r="I17" s="80">
        <v>3148978</v>
      </c>
      <c r="J17" s="215" t="s">
        <v>17</v>
      </c>
    </row>
    <row r="18" spans="1:12" ht="15" customHeight="1" x14ac:dyDescent="0.25">
      <c r="A18" s="13" t="s">
        <v>9</v>
      </c>
      <c r="B18" s="76">
        <v>30724</v>
      </c>
      <c r="C18" s="77">
        <v>3686880</v>
      </c>
      <c r="D18" s="76">
        <v>2616</v>
      </c>
      <c r="E18" s="77">
        <v>575520</v>
      </c>
      <c r="F18" s="76">
        <v>3928</v>
      </c>
      <c r="G18" s="77">
        <v>864160</v>
      </c>
      <c r="H18" s="76">
        <v>37268</v>
      </c>
      <c r="I18" s="76">
        <v>5126560</v>
      </c>
      <c r="J18" s="52" t="s">
        <v>18</v>
      </c>
    </row>
    <row r="19" spans="1:12" ht="15" customHeight="1" x14ac:dyDescent="0.25">
      <c r="A19" s="214" t="s">
        <v>11</v>
      </c>
      <c r="B19" s="80">
        <v>10210</v>
      </c>
      <c r="C19" s="178">
        <v>1429400</v>
      </c>
      <c r="D19" s="80">
        <v>322</v>
      </c>
      <c r="E19" s="178">
        <v>67620</v>
      </c>
      <c r="F19" s="80">
        <v>3561</v>
      </c>
      <c r="G19" s="178">
        <v>726444</v>
      </c>
      <c r="H19" s="80">
        <v>14093</v>
      </c>
      <c r="I19" s="80">
        <v>2223464</v>
      </c>
      <c r="J19" s="215" t="s">
        <v>23</v>
      </c>
    </row>
    <row r="20" spans="1:12" ht="15" customHeight="1" thickBot="1" x14ac:dyDescent="0.3">
      <c r="A20" s="13" t="s">
        <v>12</v>
      </c>
      <c r="B20" s="76">
        <v>28249</v>
      </c>
      <c r="C20" s="77">
        <v>3672370</v>
      </c>
      <c r="D20" s="76">
        <v>769</v>
      </c>
      <c r="E20" s="77">
        <v>207630</v>
      </c>
      <c r="F20" s="76">
        <v>11514</v>
      </c>
      <c r="G20" s="77">
        <v>2452482</v>
      </c>
      <c r="H20" s="76">
        <v>40532</v>
      </c>
      <c r="I20" s="76">
        <v>6332482</v>
      </c>
      <c r="J20" s="52" t="s">
        <v>20</v>
      </c>
    </row>
    <row r="21" spans="1:12" ht="15" customHeight="1" thickBot="1" x14ac:dyDescent="0.25">
      <c r="A21" s="232" t="s">
        <v>0</v>
      </c>
      <c r="B21" s="203">
        <f t="shared" ref="B21:I21" si="0">SUM(B9:B20)</f>
        <v>574275</v>
      </c>
      <c r="C21" s="203">
        <f t="shared" si="0"/>
        <v>85605302</v>
      </c>
      <c r="D21" s="203">
        <f t="shared" si="0"/>
        <v>25726</v>
      </c>
      <c r="E21" s="203">
        <f t="shared" si="0"/>
        <v>6680200</v>
      </c>
      <c r="F21" s="203">
        <f t="shared" si="0"/>
        <v>135282</v>
      </c>
      <c r="G21" s="203">
        <f t="shared" si="0"/>
        <v>33137600</v>
      </c>
      <c r="H21" s="203">
        <f t="shared" si="0"/>
        <v>735283</v>
      </c>
      <c r="I21" s="203">
        <f t="shared" si="0"/>
        <v>125423102</v>
      </c>
      <c r="J21" s="233" t="s">
        <v>1</v>
      </c>
    </row>
    <row r="22" spans="1:12" ht="15.75" thickTop="1" x14ac:dyDescent="0.2">
      <c r="A22" s="620" t="s">
        <v>376</v>
      </c>
      <c r="B22" s="620"/>
      <c r="C22" s="620"/>
      <c r="D22" s="620"/>
      <c r="E22" s="620"/>
      <c r="F22" s="620"/>
      <c r="G22" s="620"/>
      <c r="H22" s="620"/>
      <c r="I22" s="8"/>
      <c r="J22" s="206"/>
      <c r="L22" s="7"/>
    </row>
    <row r="23" spans="1:12" ht="12.75" customHeight="1" x14ac:dyDescent="0.2">
      <c r="J23" s="55"/>
    </row>
  </sheetData>
  <mergeCells count="6">
    <mergeCell ref="A22:H22"/>
    <mergeCell ref="I3:J3"/>
    <mergeCell ref="A1:J1"/>
    <mergeCell ref="A2:J2"/>
    <mergeCell ref="A4:C4"/>
    <mergeCell ref="I4:J4"/>
  </mergeCells>
  <phoneticPr fontId="3" type="noConversion"/>
  <printOptions horizontalCentered="1" verticalCentered="1"/>
  <pageMargins left="0.47244094488188998" right="0.37" top="0.02" bottom="0.86" header="0.91" footer="0.511811023622047"/>
  <pageSetup scale="96" orientation="landscape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24"/>
  <sheetViews>
    <sheetView rightToLeft="1" view="pageBreakPreview" zoomScaleSheetLayoutView="100" workbookViewId="0">
      <selection activeCell="E31" sqref="E31"/>
    </sheetView>
  </sheetViews>
  <sheetFormatPr defaultRowHeight="12.75" x14ac:dyDescent="0.2"/>
  <cols>
    <col min="1" max="1" width="11.28515625" customWidth="1"/>
    <col min="2" max="2" width="10.140625" bestFit="1" customWidth="1"/>
    <col min="3" max="3" width="14.140625" customWidth="1"/>
    <col min="4" max="4" width="9.28515625" bestFit="1" customWidth="1"/>
    <col min="5" max="5" width="14" customWidth="1"/>
    <col min="6" max="6" width="10.140625" bestFit="1" customWidth="1"/>
    <col min="7" max="7" width="14.5703125" customWidth="1"/>
    <col min="8" max="8" width="17.7109375" customWidth="1"/>
    <col min="9" max="9" width="0.28515625" customWidth="1"/>
  </cols>
  <sheetData>
    <row r="1" spans="1:10" ht="15" x14ac:dyDescent="0.2">
      <c r="A1" s="631" t="s">
        <v>378</v>
      </c>
      <c r="B1" s="631"/>
      <c r="C1" s="631"/>
      <c r="D1" s="631"/>
      <c r="E1" s="631"/>
      <c r="F1" s="631"/>
      <c r="G1" s="631"/>
      <c r="H1" s="631"/>
    </row>
    <row r="2" spans="1:10" x14ac:dyDescent="0.2">
      <c r="A2" s="632" t="s">
        <v>349</v>
      </c>
      <c r="B2" s="632"/>
      <c r="C2" s="632"/>
      <c r="D2" s="632"/>
      <c r="E2" s="632"/>
      <c r="F2" s="632"/>
      <c r="G2" s="632"/>
      <c r="H2" s="632"/>
    </row>
    <row r="3" spans="1:10" ht="17.25" customHeight="1" x14ac:dyDescent="0.2">
      <c r="A3" s="632"/>
      <c r="B3" s="632"/>
      <c r="C3" s="632"/>
      <c r="D3" s="632"/>
      <c r="E3" s="632"/>
      <c r="F3" s="632"/>
      <c r="G3" s="632"/>
      <c r="H3" s="632"/>
    </row>
    <row r="4" spans="1:10" s="8" customFormat="1" ht="17.25" customHeight="1" x14ac:dyDescent="0.2">
      <c r="A4" s="270"/>
      <c r="B4" s="270"/>
      <c r="C4" s="270"/>
      <c r="D4" s="270"/>
      <c r="E4" s="270"/>
      <c r="F4" s="270"/>
      <c r="G4" s="629" t="s">
        <v>205</v>
      </c>
      <c r="H4" s="629"/>
    </row>
    <row r="5" spans="1:10" ht="17.25" customHeight="1" thickBot="1" x14ac:dyDescent="0.3">
      <c r="A5" s="630" t="s">
        <v>460</v>
      </c>
      <c r="B5" s="630"/>
      <c r="C5" s="118" t="s">
        <v>170</v>
      </c>
      <c r="D5" s="18"/>
      <c r="E5" s="18"/>
      <c r="F5" s="119"/>
      <c r="G5" s="120" t="s">
        <v>386</v>
      </c>
      <c r="H5" s="121" t="s">
        <v>420</v>
      </c>
      <c r="I5" s="3"/>
    </row>
    <row r="6" spans="1:10" ht="15" customHeight="1" x14ac:dyDescent="0.25">
      <c r="A6" s="10"/>
      <c r="B6" s="127" t="s">
        <v>45</v>
      </c>
      <c r="C6" s="127"/>
      <c r="D6" s="127" t="s">
        <v>44</v>
      </c>
      <c r="E6" s="127"/>
      <c r="F6" s="127" t="s">
        <v>0</v>
      </c>
      <c r="G6" s="128"/>
      <c r="H6" s="127"/>
    </row>
    <row r="7" spans="1:10" ht="15" customHeight="1" x14ac:dyDescent="0.25">
      <c r="A7" s="18"/>
      <c r="B7" s="123" t="s">
        <v>166</v>
      </c>
      <c r="C7" s="123"/>
      <c r="D7" s="123" t="s">
        <v>164</v>
      </c>
      <c r="E7" s="123"/>
      <c r="F7" s="123" t="s">
        <v>1</v>
      </c>
      <c r="G7" s="123"/>
      <c r="H7" s="122"/>
    </row>
    <row r="8" spans="1:10" ht="15" customHeight="1" x14ac:dyDescent="0.2">
      <c r="A8" s="123"/>
      <c r="B8" s="123" t="s">
        <v>35</v>
      </c>
      <c r="C8" s="123" t="s">
        <v>229</v>
      </c>
      <c r="D8" s="123" t="s">
        <v>35</v>
      </c>
      <c r="E8" s="123" t="s">
        <v>229</v>
      </c>
      <c r="F8" s="123" t="s">
        <v>35</v>
      </c>
      <c r="G8" s="123" t="s">
        <v>229</v>
      </c>
      <c r="H8" s="124"/>
    </row>
    <row r="9" spans="1:10" ht="15" customHeight="1" thickBot="1" x14ac:dyDescent="0.25">
      <c r="A9" s="125" t="s">
        <v>50</v>
      </c>
      <c r="B9" s="125" t="s">
        <v>153</v>
      </c>
      <c r="C9" s="560" t="s">
        <v>27</v>
      </c>
      <c r="D9" s="560" t="s">
        <v>153</v>
      </c>
      <c r="E9" s="560" t="s">
        <v>27</v>
      </c>
      <c r="F9" s="560" t="s">
        <v>153</v>
      </c>
      <c r="G9" s="560" t="s">
        <v>27</v>
      </c>
      <c r="H9" s="126" t="s">
        <v>24</v>
      </c>
    </row>
    <row r="10" spans="1:10" ht="15" customHeight="1" thickTop="1" x14ac:dyDescent="0.25">
      <c r="A10" s="129" t="s">
        <v>28</v>
      </c>
      <c r="B10" s="291">
        <v>26768</v>
      </c>
      <c r="C10" s="291">
        <v>2676800</v>
      </c>
      <c r="D10" s="291">
        <v>13461</v>
      </c>
      <c r="E10" s="291">
        <v>807660</v>
      </c>
      <c r="F10" s="291">
        <v>40229</v>
      </c>
      <c r="G10" s="291">
        <v>3484460</v>
      </c>
      <c r="H10" s="130" t="s">
        <v>29</v>
      </c>
    </row>
    <row r="11" spans="1:10" s="174" customFormat="1" ht="15" customHeight="1" x14ac:dyDescent="0.25">
      <c r="A11" s="293" t="s">
        <v>2</v>
      </c>
      <c r="B11" s="294">
        <v>28614</v>
      </c>
      <c r="C11" s="294">
        <v>4635468</v>
      </c>
      <c r="D11" s="294">
        <v>4852</v>
      </c>
      <c r="E11" s="294">
        <v>242600</v>
      </c>
      <c r="F11" s="294">
        <v>33466</v>
      </c>
      <c r="G11" s="294">
        <v>4878068</v>
      </c>
      <c r="H11" s="295" t="s">
        <v>13</v>
      </c>
    </row>
    <row r="12" spans="1:10" ht="15" customHeight="1" x14ac:dyDescent="0.2">
      <c r="A12" s="129" t="s">
        <v>3</v>
      </c>
      <c r="B12" s="292">
        <v>234507</v>
      </c>
      <c r="C12" s="292">
        <v>30016896</v>
      </c>
      <c r="D12" s="292">
        <v>16788</v>
      </c>
      <c r="E12" s="292">
        <v>1510920</v>
      </c>
      <c r="F12" s="292">
        <v>251295</v>
      </c>
      <c r="G12" s="292">
        <v>31527816</v>
      </c>
      <c r="H12" s="130" t="s">
        <v>14</v>
      </c>
    </row>
    <row r="13" spans="1:10" s="174" customFormat="1" ht="15" customHeight="1" x14ac:dyDescent="0.25">
      <c r="A13" s="235" t="s">
        <v>4</v>
      </c>
      <c r="B13" s="294">
        <v>10429</v>
      </c>
      <c r="C13" s="294">
        <v>1199335</v>
      </c>
      <c r="D13" s="294">
        <v>1912</v>
      </c>
      <c r="E13" s="294">
        <v>95600</v>
      </c>
      <c r="F13" s="294">
        <v>12341</v>
      </c>
      <c r="G13" s="294">
        <v>1294935</v>
      </c>
      <c r="H13" s="234" t="s">
        <v>21</v>
      </c>
    </row>
    <row r="14" spans="1:10" s="290" customFormat="1" ht="15" customHeight="1" x14ac:dyDescent="0.25">
      <c r="A14" s="129" t="s">
        <v>5</v>
      </c>
      <c r="B14" s="291">
        <v>24656</v>
      </c>
      <c r="C14" s="291">
        <v>2465600</v>
      </c>
      <c r="D14" s="291">
        <v>2269</v>
      </c>
      <c r="E14" s="291">
        <v>124795</v>
      </c>
      <c r="F14" s="291">
        <v>26925</v>
      </c>
      <c r="G14" s="291">
        <v>2590395</v>
      </c>
      <c r="H14" s="130" t="s">
        <v>22</v>
      </c>
      <c r="I14" s="174"/>
      <c r="J14" s="174"/>
    </row>
    <row r="15" spans="1:10" s="174" customFormat="1" ht="15" customHeight="1" x14ac:dyDescent="0.25">
      <c r="A15" s="235" t="s">
        <v>10</v>
      </c>
      <c r="B15" s="294">
        <v>18306</v>
      </c>
      <c r="C15" s="294">
        <v>1501092</v>
      </c>
      <c r="D15" s="294">
        <v>2714</v>
      </c>
      <c r="E15" s="294">
        <v>122130</v>
      </c>
      <c r="F15" s="294">
        <v>21020</v>
      </c>
      <c r="G15" s="294">
        <v>1623222</v>
      </c>
      <c r="H15" s="234" t="s">
        <v>19</v>
      </c>
    </row>
    <row r="16" spans="1:10" s="297" customFormat="1" ht="15" customHeight="1" x14ac:dyDescent="0.25">
      <c r="A16" s="129" t="s">
        <v>6</v>
      </c>
      <c r="B16" s="291">
        <v>14670</v>
      </c>
      <c r="C16" s="291">
        <v>733500</v>
      </c>
      <c r="D16" s="291">
        <v>2340</v>
      </c>
      <c r="E16" s="291">
        <v>140400</v>
      </c>
      <c r="F16" s="291">
        <v>17010</v>
      </c>
      <c r="G16" s="291">
        <v>873900</v>
      </c>
      <c r="H16" s="130" t="s">
        <v>15</v>
      </c>
      <c r="I16" s="174"/>
      <c r="J16" s="174"/>
    </row>
    <row r="17" spans="1:10" s="298" customFormat="1" ht="15" customHeight="1" x14ac:dyDescent="0.25">
      <c r="A17" s="235" t="s">
        <v>7</v>
      </c>
      <c r="B17" s="294">
        <v>5551</v>
      </c>
      <c r="C17" s="294">
        <v>555100</v>
      </c>
      <c r="D17" s="294">
        <v>1239</v>
      </c>
      <c r="E17" s="294">
        <v>99120</v>
      </c>
      <c r="F17" s="294">
        <v>6790</v>
      </c>
      <c r="G17" s="294">
        <v>654220</v>
      </c>
      <c r="H17" s="234" t="s">
        <v>16</v>
      </c>
    </row>
    <row r="18" spans="1:10" s="290" customFormat="1" ht="15" customHeight="1" x14ac:dyDescent="0.25">
      <c r="A18" s="129" t="s">
        <v>8</v>
      </c>
      <c r="B18" s="291">
        <v>2965</v>
      </c>
      <c r="C18" s="291">
        <v>388415</v>
      </c>
      <c r="D18" s="291">
        <v>2320</v>
      </c>
      <c r="E18" s="291">
        <v>116000</v>
      </c>
      <c r="F18" s="291">
        <v>5285</v>
      </c>
      <c r="G18" s="291">
        <v>504415</v>
      </c>
      <c r="H18" s="130" t="s">
        <v>17</v>
      </c>
      <c r="I18" s="174"/>
      <c r="J18" s="174"/>
    </row>
    <row r="19" spans="1:10" s="174" customFormat="1" ht="15" customHeight="1" x14ac:dyDescent="0.25">
      <c r="A19" s="235" t="s">
        <v>9</v>
      </c>
      <c r="B19" s="65">
        <v>7183</v>
      </c>
      <c r="C19" s="65">
        <v>1048718</v>
      </c>
      <c r="D19" s="65">
        <v>2326</v>
      </c>
      <c r="E19" s="65">
        <v>137234</v>
      </c>
      <c r="F19" s="65">
        <v>9509</v>
      </c>
      <c r="G19" s="65">
        <v>1185952</v>
      </c>
      <c r="H19" s="234" t="s">
        <v>18</v>
      </c>
    </row>
    <row r="20" spans="1:10" s="290" customFormat="1" ht="15" customHeight="1" x14ac:dyDescent="0.25">
      <c r="A20" s="129" t="s">
        <v>11</v>
      </c>
      <c r="B20" s="10">
        <v>3771</v>
      </c>
      <c r="C20" s="10">
        <v>633528</v>
      </c>
      <c r="D20" s="10">
        <v>977</v>
      </c>
      <c r="E20" s="10">
        <v>48850</v>
      </c>
      <c r="F20" s="10">
        <v>4748</v>
      </c>
      <c r="G20" s="10">
        <v>682378</v>
      </c>
      <c r="H20" s="130" t="s">
        <v>23</v>
      </c>
      <c r="I20" s="174"/>
      <c r="J20" s="174"/>
    </row>
    <row r="21" spans="1:10" s="174" customFormat="1" ht="15" customHeight="1" thickBot="1" x14ac:dyDescent="0.3">
      <c r="A21" s="235" t="s">
        <v>12</v>
      </c>
      <c r="B21" s="65">
        <v>23473</v>
      </c>
      <c r="C21" s="65">
        <v>2957598</v>
      </c>
      <c r="D21" s="65">
        <v>2325</v>
      </c>
      <c r="E21" s="65">
        <v>139500</v>
      </c>
      <c r="F21" s="65">
        <v>25798</v>
      </c>
      <c r="G21" s="65">
        <v>3097098</v>
      </c>
      <c r="H21" s="234" t="s">
        <v>20</v>
      </c>
    </row>
    <row r="22" spans="1:10" ht="16.5" customHeight="1" thickBot="1" x14ac:dyDescent="0.25">
      <c r="A22" s="236" t="s">
        <v>0</v>
      </c>
      <c r="B22" s="237">
        <f t="shared" ref="B22:G22" si="0">SUM(B10:B21)</f>
        <v>400893</v>
      </c>
      <c r="C22" s="237">
        <f t="shared" si="0"/>
        <v>48812050</v>
      </c>
      <c r="D22" s="237">
        <f t="shared" si="0"/>
        <v>53523</v>
      </c>
      <c r="E22" s="237">
        <f t="shared" si="0"/>
        <v>3584809</v>
      </c>
      <c r="F22" s="237">
        <f t="shared" si="0"/>
        <v>454416</v>
      </c>
      <c r="G22" s="237">
        <f t="shared" si="0"/>
        <v>52396859</v>
      </c>
      <c r="H22" s="236" t="s">
        <v>1</v>
      </c>
    </row>
    <row r="23" spans="1:10" ht="33.75" customHeight="1" thickTop="1" x14ac:dyDescent="0.2">
      <c r="A23" s="618" t="s">
        <v>461</v>
      </c>
      <c r="B23" s="618"/>
      <c r="C23" s="618"/>
      <c r="D23" s="618"/>
      <c r="E23" s="618"/>
      <c r="F23" s="618"/>
      <c r="G23" s="618"/>
      <c r="H23" s="633"/>
      <c r="I23" s="633"/>
      <c r="J23" s="7"/>
    </row>
    <row r="24" spans="1:10" ht="15" customHeight="1" x14ac:dyDescent="0.2">
      <c r="B24" s="279"/>
      <c r="C24" s="279"/>
      <c r="D24" s="279"/>
      <c r="E24" s="279"/>
      <c r="F24" s="279"/>
      <c r="G24" s="279"/>
      <c r="H24" s="279"/>
    </row>
  </sheetData>
  <mergeCells count="6">
    <mergeCell ref="G4:H4"/>
    <mergeCell ref="A5:B5"/>
    <mergeCell ref="A1:H1"/>
    <mergeCell ref="A2:H3"/>
    <mergeCell ref="H23:I23"/>
    <mergeCell ref="A23:G23"/>
  </mergeCells>
  <phoneticPr fontId="3" type="noConversion"/>
  <printOptions horizontalCentered="1" verticalCentered="1"/>
  <pageMargins left="0.76" right="0.98" top="1.1200000000000001" bottom="0.91" header="0.78740157480314998" footer="0.46"/>
  <pageSetup orientation="landscape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BreakPreview" zoomScaleSheetLayoutView="100" workbookViewId="0">
      <selection sqref="A1:XFD1048576"/>
    </sheetView>
  </sheetViews>
  <sheetFormatPr defaultRowHeight="12.75" x14ac:dyDescent="0.2"/>
  <sheetData/>
  <phoneticPr fontId="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orientation="landscape" horizontalDpi="4294967293" verticalDpi="1200" r:id="rId1"/>
  <headerFooter alignWithMargins="0">
    <oddFooter>&amp;C34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36"/>
  <sheetViews>
    <sheetView rightToLeft="1" view="pageBreakPreview" zoomScale="91" zoomScaleSheetLayoutView="91" workbookViewId="0">
      <selection activeCell="L7" sqref="L7"/>
    </sheetView>
  </sheetViews>
  <sheetFormatPr defaultRowHeight="12.75" x14ac:dyDescent="0.2"/>
  <cols>
    <col min="1" max="1" width="9.85546875" customWidth="1"/>
    <col min="2" max="2" width="12" style="7" customWidth="1"/>
    <col min="3" max="3" width="13.5703125" style="7" customWidth="1"/>
    <col min="4" max="4" width="11.85546875" style="7" customWidth="1"/>
    <col min="5" max="5" width="16.7109375" style="7" customWidth="1"/>
    <col min="6" max="6" width="11.85546875" style="7" customWidth="1"/>
    <col min="7" max="7" width="16.42578125" style="7" customWidth="1"/>
    <col min="8" max="9" width="11" style="7" customWidth="1"/>
    <col min="10" max="10" width="17.42578125" customWidth="1"/>
    <col min="13" max="13" width="9.7109375" bestFit="1" customWidth="1"/>
  </cols>
  <sheetData>
    <row r="1" spans="1:15" s="8" customFormat="1" ht="15" x14ac:dyDescent="0.25">
      <c r="A1" s="518"/>
      <c r="B1" s="518"/>
      <c r="C1" s="518"/>
      <c r="D1" s="518"/>
      <c r="E1" s="518"/>
      <c r="F1" s="518"/>
      <c r="G1" s="518"/>
      <c r="H1" s="518"/>
      <c r="I1" s="518"/>
      <c r="J1" s="518"/>
      <c r="K1" s="18"/>
    </row>
    <row r="2" spans="1:15" ht="15" x14ac:dyDescent="0.25">
      <c r="A2" s="587" t="s">
        <v>351</v>
      </c>
      <c r="B2" s="587"/>
      <c r="C2" s="587"/>
      <c r="D2" s="587"/>
      <c r="E2" s="587"/>
      <c r="F2" s="587"/>
      <c r="G2" s="587"/>
      <c r="H2" s="587"/>
      <c r="I2" s="587"/>
      <c r="J2" s="587"/>
      <c r="K2" s="18"/>
    </row>
    <row r="3" spans="1:15" s="8" customFormat="1" ht="15" x14ac:dyDescent="0.25">
      <c r="A3" s="265"/>
      <c r="B3" s="265"/>
      <c r="C3" s="265"/>
      <c r="D3" s="265"/>
      <c r="E3" s="265"/>
      <c r="F3" s="265"/>
      <c r="G3" s="265"/>
      <c r="H3" s="265"/>
      <c r="I3" s="604" t="s">
        <v>205</v>
      </c>
      <c r="J3" s="604"/>
      <c r="K3" s="18"/>
    </row>
    <row r="4" spans="1:15" ht="15.75" customHeight="1" thickBot="1" x14ac:dyDescent="0.3">
      <c r="A4" s="593" t="s">
        <v>462</v>
      </c>
      <c r="B4" s="593"/>
      <c r="C4" s="606" t="s">
        <v>265</v>
      </c>
      <c r="D4" s="606"/>
      <c r="E4" s="132"/>
      <c r="F4" s="132"/>
      <c r="G4" s="62"/>
      <c r="H4" s="62"/>
      <c r="I4" s="62" t="s">
        <v>317</v>
      </c>
      <c r="J4" s="58" t="s">
        <v>420</v>
      </c>
      <c r="K4" s="41"/>
      <c r="L4" s="3"/>
    </row>
    <row r="5" spans="1:15" ht="15" customHeight="1" x14ac:dyDescent="0.25">
      <c r="A5" s="38"/>
      <c r="B5" s="134" t="s">
        <v>44</v>
      </c>
      <c r="C5" s="134"/>
      <c r="D5" s="134" t="s">
        <v>57</v>
      </c>
      <c r="E5" s="134"/>
      <c r="F5" s="134" t="s">
        <v>58</v>
      </c>
      <c r="G5" s="134"/>
      <c r="H5" s="134" t="s">
        <v>60</v>
      </c>
      <c r="I5" s="135"/>
      <c r="J5" s="26"/>
      <c r="K5" s="39"/>
    </row>
    <row r="6" spans="1:15" ht="15" customHeight="1" x14ac:dyDescent="0.25">
      <c r="A6" s="41"/>
      <c r="B6" s="133" t="s">
        <v>164</v>
      </c>
      <c r="C6" s="133"/>
      <c r="D6" s="133" t="s">
        <v>329</v>
      </c>
      <c r="E6" s="133"/>
      <c r="F6" s="133" t="s">
        <v>270</v>
      </c>
      <c r="G6" s="133"/>
      <c r="H6" s="133" t="s">
        <v>269</v>
      </c>
      <c r="I6" s="133"/>
      <c r="J6" s="40"/>
      <c r="K6" s="40"/>
      <c r="M6" s="8"/>
      <c r="O6" s="8"/>
    </row>
    <row r="7" spans="1:15" ht="15" customHeight="1" x14ac:dyDescent="0.25">
      <c r="A7" s="39"/>
      <c r="B7" s="43" t="s">
        <v>187</v>
      </c>
      <c r="C7" s="43" t="s">
        <v>229</v>
      </c>
      <c r="D7" s="43" t="s">
        <v>187</v>
      </c>
      <c r="E7" s="43" t="s">
        <v>229</v>
      </c>
      <c r="F7" s="43" t="s">
        <v>187</v>
      </c>
      <c r="G7" s="43" t="s">
        <v>229</v>
      </c>
      <c r="H7" s="43" t="s">
        <v>187</v>
      </c>
      <c r="I7" s="43" t="s">
        <v>229</v>
      </c>
      <c r="J7" s="39"/>
      <c r="K7" s="18"/>
      <c r="M7" s="8"/>
      <c r="N7" s="8"/>
    </row>
    <row r="8" spans="1:15" ht="15" customHeight="1" thickBot="1" x14ac:dyDescent="0.3">
      <c r="A8" s="66" t="s">
        <v>56</v>
      </c>
      <c r="B8" s="561" t="s">
        <v>126</v>
      </c>
      <c r="C8" s="561" t="s">
        <v>27</v>
      </c>
      <c r="D8" s="561" t="s">
        <v>126</v>
      </c>
      <c r="E8" s="561" t="s">
        <v>27</v>
      </c>
      <c r="F8" s="561" t="s">
        <v>126</v>
      </c>
      <c r="G8" s="561" t="s">
        <v>27</v>
      </c>
      <c r="H8" s="561" t="s">
        <v>126</v>
      </c>
      <c r="I8" s="561" t="s">
        <v>27</v>
      </c>
      <c r="J8" s="61" t="s">
        <v>24</v>
      </c>
      <c r="K8" s="18"/>
      <c r="L8" s="8"/>
      <c r="M8" s="8"/>
      <c r="N8" s="8"/>
    </row>
    <row r="9" spans="1:15" ht="15" customHeight="1" thickTop="1" x14ac:dyDescent="0.25">
      <c r="A9" s="300" t="s">
        <v>28</v>
      </c>
      <c r="B9" s="299">
        <v>320.06</v>
      </c>
      <c r="C9" s="299">
        <v>3200.6</v>
      </c>
      <c r="D9" s="299">
        <v>51.9</v>
      </c>
      <c r="E9" s="299">
        <v>570.9</v>
      </c>
      <c r="F9" s="299">
        <v>434.04</v>
      </c>
      <c r="G9" s="299">
        <v>4774.4400000000005</v>
      </c>
      <c r="H9" s="299">
        <v>0</v>
      </c>
      <c r="I9" s="299">
        <v>0</v>
      </c>
      <c r="J9" s="302" t="s">
        <v>29</v>
      </c>
      <c r="K9" s="18"/>
      <c r="L9" s="8"/>
      <c r="M9" s="7"/>
      <c r="N9" s="8"/>
    </row>
    <row r="10" spans="1:15" ht="15" customHeight="1" x14ac:dyDescent="0.25">
      <c r="A10" s="15" t="s">
        <v>2</v>
      </c>
      <c r="B10" s="65">
        <v>3310.44</v>
      </c>
      <c r="C10" s="65">
        <v>49656.6</v>
      </c>
      <c r="D10" s="65">
        <v>649.56000000000006</v>
      </c>
      <c r="E10" s="65">
        <v>7794.7200000000012</v>
      </c>
      <c r="F10" s="65">
        <v>1351.1000000000001</v>
      </c>
      <c r="G10" s="65">
        <v>17564.300000000003</v>
      </c>
      <c r="H10" s="65">
        <v>0</v>
      </c>
      <c r="I10" s="65">
        <v>0</v>
      </c>
      <c r="J10" s="17" t="s">
        <v>13</v>
      </c>
      <c r="K10" s="18"/>
      <c r="L10" s="8"/>
      <c r="M10" s="7"/>
      <c r="N10" s="8"/>
    </row>
    <row r="11" spans="1:15" ht="15" customHeight="1" x14ac:dyDescent="0.25">
      <c r="A11" s="300" t="s">
        <v>3</v>
      </c>
      <c r="B11" s="296">
        <v>2656.96</v>
      </c>
      <c r="C11" s="296">
        <v>47825.279999999999</v>
      </c>
      <c r="D11" s="296">
        <v>2138.98</v>
      </c>
      <c r="E11" s="296">
        <v>27806.74</v>
      </c>
      <c r="F11" s="296">
        <v>12677.62</v>
      </c>
      <c r="G11" s="296">
        <v>253552.40000000002</v>
      </c>
      <c r="H11" s="296">
        <v>645.02</v>
      </c>
      <c r="I11" s="296">
        <v>14190.439999999999</v>
      </c>
      <c r="J11" s="302" t="s">
        <v>14</v>
      </c>
      <c r="K11" s="18"/>
      <c r="L11" s="8"/>
      <c r="N11" s="8"/>
      <c r="O11" s="8"/>
    </row>
    <row r="12" spans="1:15" ht="15" customHeight="1" x14ac:dyDescent="0.25">
      <c r="A12" s="53" t="s">
        <v>4</v>
      </c>
      <c r="B12" s="65">
        <v>5.44</v>
      </c>
      <c r="C12" s="65">
        <v>76.160000000000011</v>
      </c>
      <c r="D12" s="65">
        <v>108.12</v>
      </c>
      <c r="E12" s="65">
        <v>1297.44</v>
      </c>
      <c r="F12" s="65">
        <v>1167.6000000000001</v>
      </c>
      <c r="G12" s="65">
        <v>22184.400000000001</v>
      </c>
      <c r="H12" s="65">
        <v>1.76</v>
      </c>
      <c r="I12" s="65">
        <v>28.16</v>
      </c>
      <c r="J12" s="54" t="s">
        <v>21</v>
      </c>
      <c r="K12" s="18"/>
      <c r="L12" s="8"/>
      <c r="M12" s="7"/>
      <c r="N12" s="8"/>
      <c r="O12" s="8"/>
    </row>
    <row r="13" spans="1:15" ht="15" customHeight="1" x14ac:dyDescent="0.25">
      <c r="A13" s="300" t="s">
        <v>5</v>
      </c>
      <c r="B13" s="296">
        <v>36.36</v>
      </c>
      <c r="C13" s="296">
        <v>472.68</v>
      </c>
      <c r="D13" s="296">
        <v>12.16</v>
      </c>
      <c r="E13" s="296">
        <v>145.92000000000002</v>
      </c>
      <c r="F13" s="296">
        <v>1304.48</v>
      </c>
      <c r="G13" s="296">
        <v>37829.919999999998</v>
      </c>
      <c r="H13" s="296">
        <v>5.5600000000000005</v>
      </c>
      <c r="I13" s="296">
        <v>122.32000000000001</v>
      </c>
      <c r="J13" s="302" t="s">
        <v>22</v>
      </c>
      <c r="K13" s="18"/>
      <c r="L13" s="8"/>
      <c r="M13" s="7"/>
      <c r="N13" s="8"/>
      <c r="O13" s="8"/>
    </row>
    <row r="14" spans="1:15" ht="15" customHeight="1" x14ac:dyDescent="0.25">
      <c r="A14" s="53" t="s">
        <v>10</v>
      </c>
      <c r="B14" s="294">
        <v>189.46</v>
      </c>
      <c r="C14" s="294">
        <v>2273.52</v>
      </c>
      <c r="D14" s="294">
        <v>22.54</v>
      </c>
      <c r="E14" s="294">
        <v>247.94</v>
      </c>
      <c r="F14" s="294">
        <v>82.2</v>
      </c>
      <c r="G14" s="294">
        <v>904.2</v>
      </c>
      <c r="H14" s="294">
        <v>2078.02</v>
      </c>
      <c r="I14" s="294">
        <v>41560.400000000001</v>
      </c>
      <c r="J14" s="54" t="s">
        <v>19</v>
      </c>
      <c r="K14" s="18"/>
      <c r="L14" s="8"/>
      <c r="M14" s="7"/>
      <c r="N14" s="8"/>
      <c r="O14" s="8"/>
    </row>
    <row r="15" spans="1:15" ht="15" customHeight="1" x14ac:dyDescent="0.25">
      <c r="A15" s="300" t="s">
        <v>6</v>
      </c>
      <c r="B15" s="296">
        <v>36.380000000000003</v>
      </c>
      <c r="C15" s="296">
        <v>472.94000000000005</v>
      </c>
      <c r="D15" s="296">
        <v>44.800000000000004</v>
      </c>
      <c r="E15" s="296">
        <v>537.6</v>
      </c>
      <c r="F15" s="296">
        <v>1153.78</v>
      </c>
      <c r="G15" s="296">
        <v>13845.36</v>
      </c>
      <c r="H15" s="296">
        <v>0</v>
      </c>
      <c r="I15" s="296">
        <v>0</v>
      </c>
      <c r="J15" s="302" t="s">
        <v>15</v>
      </c>
      <c r="K15" s="18"/>
      <c r="L15" s="8"/>
      <c r="M15" s="7"/>
      <c r="N15" s="8"/>
      <c r="O15" s="8"/>
    </row>
    <row r="16" spans="1:15" ht="15" customHeight="1" x14ac:dyDescent="0.25">
      <c r="A16" s="53" t="s">
        <v>7</v>
      </c>
      <c r="B16" s="294">
        <v>13.82</v>
      </c>
      <c r="C16" s="294">
        <v>207.3</v>
      </c>
      <c r="D16" s="294">
        <v>271.60000000000002</v>
      </c>
      <c r="E16" s="294">
        <v>3259.2000000000003</v>
      </c>
      <c r="F16" s="294">
        <v>347.44</v>
      </c>
      <c r="G16" s="294">
        <v>5211.6000000000004</v>
      </c>
      <c r="H16" s="294">
        <v>0</v>
      </c>
      <c r="I16" s="294">
        <v>0</v>
      </c>
      <c r="J16" s="54" t="s">
        <v>16</v>
      </c>
      <c r="K16" s="18"/>
      <c r="L16" s="8"/>
      <c r="M16" s="7"/>
      <c r="N16" s="8"/>
      <c r="O16" s="8"/>
    </row>
    <row r="17" spans="1:15" ht="15" customHeight="1" x14ac:dyDescent="0.25">
      <c r="A17" s="296" t="s">
        <v>352</v>
      </c>
      <c r="B17" s="296">
        <v>8.0400000000000009</v>
      </c>
      <c r="C17" s="296">
        <v>104.52000000000001</v>
      </c>
      <c r="D17" s="296">
        <v>117.28</v>
      </c>
      <c r="E17" s="296">
        <v>1407.3600000000001</v>
      </c>
      <c r="F17" s="296">
        <v>311.78000000000003</v>
      </c>
      <c r="G17" s="296">
        <v>4364.92</v>
      </c>
      <c r="H17" s="296">
        <v>0</v>
      </c>
      <c r="I17" s="296">
        <v>0</v>
      </c>
      <c r="J17" s="302" t="s">
        <v>17</v>
      </c>
      <c r="K17" s="18"/>
      <c r="L17" s="8"/>
      <c r="M17" s="7"/>
      <c r="N17" s="8"/>
      <c r="O17" s="8"/>
    </row>
    <row r="18" spans="1:15" ht="15" customHeight="1" x14ac:dyDescent="0.25">
      <c r="A18" s="53" t="s">
        <v>9</v>
      </c>
      <c r="B18" s="294">
        <v>27.66</v>
      </c>
      <c r="C18" s="294">
        <v>359.58</v>
      </c>
      <c r="D18" s="294">
        <v>180.52</v>
      </c>
      <c r="E18" s="294">
        <v>2346.7600000000002</v>
      </c>
      <c r="F18" s="294">
        <v>1275.7</v>
      </c>
      <c r="G18" s="294">
        <v>12757</v>
      </c>
      <c r="H18" s="294">
        <v>0</v>
      </c>
      <c r="I18" s="294">
        <v>0</v>
      </c>
      <c r="J18" s="54" t="s">
        <v>18</v>
      </c>
      <c r="K18" s="18"/>
      <c r="L18" s="8"/>
      <c r="M18" s="7"/>
      <c r="N18" s="8"/>
      <c r="O18" s="8"/>
    </row>
    <row r="19" spans="1:15" ht="15" customHeight="1" x14ac:dyDescent="0.25">
      <c r="A19" s="300" t="s">
        <v>11</v>
      </c>
      <c r="B19" s="296">
        <v>8.7799999999999994</v>
      </c>
      <c r="C19" s="296">
        <v>87.8</v>
      </c>
      <c r="D19" s="296">
        <v>71.540000000000006</v>
      </c>
      <c r="E19" s="296">
        <v>786.94</v>
      </c>
      <c r="F19" s="296">
        <v>275.8</v>
      </c>
      <c r="G19" s="296">
        <v>2758</v>
      </c>
      <c r="H19" s="296">
        <v>4137.12</v>
      </c>
      <c r="I19" s="296">
        <v>82742.399999999994</v>
      </c>
      <c r="J19" s="302" t="s">
        <v>23</v>
      </c>
      <c r="K19" s="18"/>
      <c r="L19" s="8"/>
      <c r="M19" s="7"/>
      <c r="N19" s="8"/>
      <c r="O19" s="8"/>
    </row>
    <row r="20" spans="1:15" ht="15" customHeight="1" thickBot="1" x14ac:dyDescent="0.3">
      <c r="A20" s="53" t="s">
        <v>12</v>
      </c>
      <c r="B20" s="294">
        <v>69.239999999999995</v>
      </c>
      <c r="C20" s="294">
        <v>900.11999999999989</v>
      </c>
      <c r="D20" s="294">
        <v>134.96</v>
      </c>
      <c r="E20" s="294">
        <v>1754.48</v>
      </c>
      <c r="F20" s="294">
        <v>2615.2600000000002</v>
      </c>
      <c r="G20" s="294">
        <v>52305.200000000004</v>
      </c>
      <c r="H20" s="294">
        <v>39228.94</v>
      </c>
      <c r="I20" s="294">
        <v>980723.5</v>
      </c>
      <c r="J20" s="54" t="s">
        <v>20</v>
      </c>
      <c r="K20" s="18"/>
      <c r="L20" s="8"/>
      <c r="M20" s="7"/>
      <c r="N20" s="8"/>
      <c r="O20" s="8"/>
    </row>
    <row r="21" spans="1:15" ht="17.25" customHeight="1" thickBot="1" x14ac:dyDescent="0.3">
      <c r="A21" s="210" t="s">
        <v>0</v>
      </c>
      <c r="B21" s="203">
        <f t="shared" ref="B21:I21" si="0">SUM(B9:B20)</f>
        <v>6682.6399999999985</v>
      </c>
      <c r="C21" s="203">
        <f t="shared" si="0"/>
        <v>105637.1</v>
      </c>
      <c r="D21" s="203">
        <f t="shared" si="0"/>
        <v>3803.96</v>
      </c>
      <c r="E21" s="203">
        <f t="shared" si="0"/>
        <v>47956.000000000007</v>
      </c>
      <c r="F21" s="203">
        <f t="shared" si="0"/>
        <v>22996.799999999996</v>
      </c>
      <c r="G21" s="203">
        <f t="shared" si="0"/>
        <v>428051.74</v>
      </c>
      <c r="H21" s="203">
        <f t="shared" si="0"/>
        <v>46096.42</v>
      </c>
      <c r="I21" s="203">
        <f t="shared" si="0"/>
        <v>1119367.22</v>
      </c>
      <c r="J21" s="211" t="s">
        <v>1</v>
      </c>
      <c r="K21" s="18"/>
      <c r="L21" s="8"/>
      <c r="M21" s="8"/>
      <c r="N21" s="8"/>
    </row>
    <row r="22" spans="1:15" s="8" customFormat="1" ht="17.25" customHeight="1" thickTop="1" x14ac:dyDescent="0.25">
      <c r="A22" s="620" t="s">
        <v>463</v>
      </c>
      <c r="B22" s="620"/>
      <c r="C22" s="620"/>
      <c r="D22" s="620"/>
      <c r="E22" s="620"/>
      <c r="F22" s="620"/>
      <c r="G22" s="620"/>
      <c r="H22" s="620"/>
      <c r="I22" s="80"/>
      <c r="J22" s="54"/>
      <c r="K22" s="18"/>
    </row>
    <row r="23" spans="1:15" ht="14.25" x14ac:dyDescent="0.2">
      <c r="C23" s="8"/>
      <c r="D23" s="8"/>
      <c r="E23" s="8"/>
      <c r="F23" s="8"/>
      <c r="G23" s="8"/>
      <c r="J23" s="206"/>
    </row>
    <row r="24" spans="1:15" ht="16.5" customHeight="1" x14ac:dyDescent="0.25">
      <c r="A24" s="614"/>
      <c r="B24" s="614"/>
      <c r="C24" s="8"/>
      <c r="D24" s="8"/>
      <c r="E24" s="8"/>
      <c r="F24" s="8"/>
      <c r="G24" s="75"/>
      <c r="I24" s="634"/>
      <c r="J24" s="634"/>
    </row>
    <row r="36" spans="6:6" x14ac:dyDescent="0.2">
      <c r="F36" s="421"/>
    </row>
  </sheetData>
  <mergeCells count="7">
    <mergeCell ref="I3:J3"/>
    <mergeCell ref="A24:B24"/>
    <mergeCell ref="I24:J24"/>
    <mergeCell ref="A2:J2"/>
    <mergeCell ref="A4:B4"/>
    <mergeCell ref="C4:D4"/>
    <mergeCell ref="A22:H22"/>
  </mergeCells>
  <phoneticPr fontId="3" type="noConversion"/>
  <printOptions horizontalCentered="1" verticalCentered="1"/>
  <pageMargins left="0.16" right="0.1" top="0.28000000000000003" bottom="0.7" header="0.83" footer="0.38"/>
  <pageSetup scale="9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26"/>
  <sheetViews>
    <sheetView rightToLeft="1" view="pageBreakPreview" zoomScale="95" zoomScaleSheetLayoutView="95" workbookViewId="0">
      <selection activeCell="Q7" sqref="Q7"/>
    </sheetView>
  </sheetViews>
  <sheetFormatPr defaultRowHeight="12.75" x14ac:dyDescent="0.2"/>
  <cols>
    <col min="1" max="1" width="9.5703125" customWidth="1"/>
    <col min="2" max="2" width="10.140625" customWidth="1"/>
    <col min="3" max="3" width="9.85546875" customWidth="1"/>
    <col min="4" max="4" width="11.140625" customWidth="1"/>
    <col min="5" max="5" width="10" customWidth="1"/>
    <col min="6" max="6" width="14.85546875" customWidth="1"/>
    <col min="7" max="7" width="10.140625" customWidth="1"/>
    <col min="8" max="8" width="9.140625" customWidth="1"/>
    <col min="9" max="9" width="14.28515625" customWidth="1"/>
    <col min="10" max="10" width="14.140625" customWidth="1"/>
    <col min="11" max="11" width="15.7109375" customWidth="1"/>
  </cols>
  <sheetData>
    <row r="1" spans="1:14" ht="15" customHeight="1" x14ac:dyDescent="0.2">
      <c r="A1" s="585" t="s">
        <v>353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</row>
    <row r="2" spans="1:14" ht="12.75" customHeight="1" x14ac:dyDescent="0.2">
      <c r="A2" s="587" t="s">
        <v>354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</row>
    <row r="3" spans="1:14" s="8" customFormat="1" ht="12.75" customHeight="1" x14ac:dyDescent="0.25">
      <c r="A3" s="265"/>
      <c r="B3" s="265"/>
      <c r="C3" s="265"/>
      <c r="D3" s="265"/>
      <c r="E3" s="265"/>
      <c r="F3" s="265"/>
      <c r="G3" s="265"/>
      <c r="H3" s="265"/>
      <c r="I3" s="265"/>
      <c r="J3" s="604" t="s">
        <v>205</v>
      </c>
      <c r="K3" s="604"/>
    </row>
    <row r="4" spans="1:14" ht="18.75" customHeight="1" thickBot="1" x14ac:dyDescent="0.3">
      <c r="A4" s="593" t="s">
        <v>449</v>
      </c>
      <c r="B4" s="593"/>
      <c r="C4" s="606" t="s">
        <v>265</v>
      </c>
      <c r="D4" s="606"/>
      <c r="E4" s="22"/>
      <c r="F4" s="24"/>
      <c r="G4" s="24"/>
      <c r="H4" s="22"/>
      <c r="I4" s="22"/>
      <c r="J4" s="62" t="s">
        <v>271</v>
      </c>
      <c r="K4" s="286" t="s">
        <v>318</v>
      </c>
    </row>
    <row r="5" spans="1:14" ht="13.5" customHeight="1" x14ac:dyDescent="0.25">
      <c r="A5" s="10"/>
      <c r="B5" s="519" t="s">
        <v>61</v>
      </c>
      <c r="C5" s="519"/>
      <c r="D5" s="519" t="s">
        <v>59</v>
      </c>
      <c r="E5" s="519"/>
      <c r="F5" s="519" t="s">
        <v>62</v>
      </c>
      <c r="G5" s="519"/>
      <c r="H5" s="519" t="s">
        <v>34</v>
      </c>
      <c r="I5" s="612" t="s">
        <v>0</v>
      </c>
      <c r="J5" s="612"/>
      <c r="K5" s="10"/>
    </row>
    <row r="6" spans="1:14" ht="18.75" customHeight="1" x14ac:dyDescent="0.25">
      <c r="A6" s="18"/>
      <c r="B6" s="540" t="s">
        <v>203</v>
      </c>
      <c r="C6" s="540"/>
      <c r="D6" s="540" t="s">
        <v>272</v>
      </c>
      <c r="E6" s="540"/>
      <c r="F6" s="540" t="s">
        <v>387</v>
      </c>
      <c r="G6" s="540"/>
      <c r="H6" s="540" t="s">
        <v>165</v>
      </c>
      <c r="I6" s="541" t="s">
        <v>1</v>
      </c>
      <c r="J6" s="541"/>
      <c r="K6" s="18"/>
    </row>
    <row r="7" spans="1:14" ht="15" customHeight="1" x14ac:dyDescent="0.2">
      <c r="A7" s="39"/>
      <c r="B7" s="541" t="s">
        <v>226</v>
      </c>
      <c r="C7" s="541" t="s">
        <v>229</v>
      </c>
      <c r="D7" s="541" t="s">
        <v>226</v>
      </c>
      <c r="E7" s="541" t="s">
        <v>229</v>
      </c>
      <c r="F7" s="541" t="s">
        <v>226</v>
      </c>
      <c r="G7" s="541" t="s">
        <v>229</v>
      </c>
      <c r="H7" s="541" t="s">
        <v>226</v>
      </c>
      <c r="I7" s="541" t="s">
        <v>226</v>
      </c>
      <c r="J7" s="540" t="s">
        <v>229</v>
      </c>
      <c r="K7" s="23"/>
    </row>
    <row r="8" spans="1:14" ht="15" customHeight="1" thickBot="1" x14ac:dyDescent="0.25">
      <c r="A8" s="60" t="s">
        <v>56</v>
      </c>
      <c r="B8" s="288" t="s">
        <v>126</v>
      </c>
      <c r="C8" s="288" t="s">
        <v>273</v>
      </c>
      <c r="D8" s="288" t="s">
        <v>126</v>
      </c>
      <c r="E8" s="288" t="s">
        <v>273</v>
      </c>
      <c r="F8" s="288" t="s">
        <v>126</v>
      </c>
      <c r="G8" s="288" t="s">
        <v>27</v>
      </c>
      <c r="H8" s="288" t="s">
        <v>227</v>
      </c>
      <c r="I8" s="288" t="s">
        <v>227</v>
      </c>
      <c r="J8" s="288" t="s">
        <v>185</v>
      </c>
      <c r="K8" s="61" t="s">
        <v>24</v>
      </c>
    </row>
    <row r="9" spans="1:14" ht="15" customHeight="1" thickTop="1" x14ac:dyDescent="0.25">
      <c r="A9" s="300" t="s">
        <v>28</v>
      </c>
      <c r="B9" s="303">
        <v>0</v>
      </c>
      <c r="C9" s="303">
        <v>0</v>
      </c>
      <c r="D9" s="303">
        <v>0</v>
      </c>
      <c r="E9" s="303">
        <v>0</v>
      </c>
      <c r="F9" s="303">
        <v>949.44</v>
      </c>
      <c r="G9" s="303">
        <v>5696.64</v>
      </c>
      <c r="H9" s="303">
        <v>5</v>
      </c>
      <c r="I9" s="407">
        <f>كاشي!B9+كاشي!D9+كاشي!F9+كاشي!H9+كاشي2!B9+كاشي2!D9+كاشي2!F9+كاشي2!H9</f>
        <v>1760.44</v>
      </c>
      <c r="J9" s="407">
        <f>كاشي!C9+كاشي!E9+كاشي!G9+كاشي!I9+كاشي2!C9+كاشي2!E9+كاشي2!G9</f>
        <v>14242.580000000002</v>
      </c>
      <c r="K9" s="302" t="s">
        <v>29</v>
      </c>
      <c r="N9" s="7"/>
    </row>
    <row r="10" spans="1:14" ht="15" customHeight="1" x14ac:dyDescent="0.25">
      <c r="A10" s="414" t="s">
        <v>2</v>
      </c>
      <c r="B10" s="304">
        <v>0</v>
      </c>
      <c r="C10" s="304">
        <v>0</v>
      </c>
      <c r="D10" s="304">
        <v>0</v>
      </c>
      <c r="E10" s="304">
        <v>0</v>
      </c>
      <c r="F10" s="304">
        <v>3207.4</v>
      </c>
      <c r="G10" s="304">
        <v>28866.600000000002</v>
      </c>
      <c r="H10" s="304">
        <v>0</v>
      </c>
      <c r="I10" s="451">
        <f>كاشي!B10+كاشي!D10+كاشي!F10+كاشي!H10+كاشي2!B10+كاشي2!D10+كاشي2!F10+كاشي2!H10</f>
        <v>8518.5</v>
      </c>
      <c r="J10" s="451">
        <f>كاشي!C10+كاشي!E10+كاشي!G10+كاشي!I10+كاشي2!C10+كاشي2!E10+كاشي2!G10</f>
        <v>103882.22</v>
      </c>
      <c r="K10" s="418" t="s">
        <v>13</v>
      </c>
      <c r="N10" s="7"/>
    </row>
    <row r="11" spans="1:14" ht="15" customHeight="1" x14ac:dyDescent="0.25">
      <c r="A11" s="300" t="s">
        <v>3</v>
      </c>
      <c r="B11" s="303">
        <v>4747.72</v>
      </c>
      <c r="C11" s="303">
        <v>66468.08</v>
      </c>
      <c r="D11" s="303">
        <v>120.18</v>
      </c>
      <c r="E11" s="303">
        <v>4807.2000000000007</v>
      </c>
      <c r="F11" s="303">
        <v>8692.6</v>
      </c>
      <c r="G11" s="303">
        <v>86926</v>
      </c>
      <c r="H11" s="303">
        <v>0</v>
      </c>
      <c r="I11" s="407">
        <f>كاشي!B11+كاشي!D11+كاشي!F11+كاشي!H11+كاشي2!B11+كاشي2!D11+كاشي2!F11+كاشي2!H11</f>
        <v>31679.08</v>
      </c>
      <c r="J11" s="407">
        <f>كاشي!C11+كاشي!E11+كاشي!G11+كاشي!I11+كاشي2!C11+كاشي2!E11+كاشي2!G11</f>
        <v>501576.14000000007</v>
      </c>
      <c r="K11" s="302" t="s">
        <v>14</v>
      </c>
      <c r="N11" s="7"/>
    </row>
    <row r="12" spans="1:14" ht="15" customHeight="1" x14ac:dyDescent="0.25">
      <c r="A12" s="53" t="s">
        <v>4</v>
      </c>
      <c r="B12" s="304">
        <v>70.94</v>
      </c>
      <c r="C12" s="304">
        <v>851.28</v>
      </c>
      <c r="D12" s="304">
        <v>103.28</v>
      </c>
      <c r="E12" s="304">
        <v>3614.8</v>
      </c>
      <c r="F12" s="304">
        <v>47.160000000000004</v>
      </c>
      <c r="G12" s="304">
        <v>471.6</v>
      </c>
      <c r="H12" s="304">
        <v>0</v>
      </c>
      <c r="I12" s="451">
        <f>كاشي!B12+كاشي!D12+كاشي!F12+كاشي!H12+كاشي2!B12+كاشي2!D12+كاشي2!F12+كاشي2!H12</f>
        <v>1504.3000000000002</v>
      </c>
      <c r="J12" s="451">
        <f>كاشي!C12+كاشي!E12+كاشي!G12+كاشي!I12+كاشي2!C12+كاشي2!E12+كاشي2!G12</f>
        <v>28523.839999999997</v>
      </c>
      <c r="K12" s="54" t="s">
        <v>21</v>
      </c>
      <c r="N12" s="7"/>
    </row>
    <row r="13" spans="1:14" ht="15" customHeight="1" x14ac:dyDescent="0.25">
      <c r="A13" s="300" t="s">
        <v>5</v>
      </c>
      <c r="B13" s="303">
        <v>80.14</v>
      </c>
      <c r="C13" s="303">
        <v>961.68000000000006</v>
      </c>
      <c r="D13" s="303">
        <v>5587.18</v>
      </c>
      <c r="E13" s="303">
        <v>167615.40000000002</v>
      </c>
      <c r="F13" s="303">
        <v>36.5</v>
      </c>
      <c r="G13" s="303">
        <v>365</v>
      </c>
      <c r="H13" s="303">
        <v>0</v>
      </c>
      <c r="I13" s="407">
        <f>كاشي!B13+كاشي!D13+كاشي!F13+كاشي!H13+كاشي2!B13+كاشي2!D13+كاشي2!F13+كاشي2!H13</f>
        <v>7062.38</v>
      </c>
      <c r="J13" s="407">
        <f>كاشي!C13+كاشي!E13+كاشي!G13+كاشي!I13+كاشي2!C13+كاشي2!E13+كاشي2!G13</f>
        <v>207512.92</v>
      </c>
      <c r="K13" s="302" t="s">
        <v>22</v>
      </c>
      <c r="N13" s="7"/>
    </row>
    <row r="14" spans="1:14" ht="15" customHeight="1" x14ac:dyDescent="0.25">
      <c r="A14" s="53" t="s">
        <v>10</v>
      </c>
      <c r="B14" s="304">
        <v>23.66</v>
      </c>
      <c r="C14" s="304">
        <v>236.6</v>
      </c>
      <c r="D14" s="304">
        <v>0</v>
      </c>
      <c r="E14" s="304">
        <v>0</v>
      </c>
      <c r="F14" s="304">
        <v>127.98</v>
      </c>
      <c r="G14" s="304">
        <v>895.86</v>
      </c>
      <c r="H14" s="304">
        <v>40</v>
      </c>
      <c r="I14" s="451">
        <f>كاشي!B14+كاشي!D14+كاشي!F14+كاشي!H14+كاشي2!B14+كاشي2!D14+كاشي2!F14+كاشي2!H14</f>
        <v>2563.8599999999997</v>
      </c>
      <c r="J14" s="451">
        <f>كاشي!C14+كاشي!E14+كاشي!G14+كاشي!I14+كاشي2!C14+كاشي2!E14+كاشي2!G14</f>
        <v>46118.52</v>
      </c>
      <c r="K14" s="54" t="s">
        <v>19</v>
      </c>
      <c r="N14" s="7"/>
    </row>
    <row r="15" spans="1:14" ht="15" customHeight="1" x14ac:dyDescent="0.25">
      <c r="A15" s="300" t="s">
        <v>6</v>
      </c>
      <c r="B15" s="303">
        <v>378.8</v>
      </c>
      <c r="C15" s="303">
        <v>4545.6000000000004</v>
      </c>
      <c r="D15" s="303">
        <v>0</v>
      </c>
      <c r="E15" s="303">
        <v>0</v>
      </c>
      <c r="F15" s="303">
        <v>446.78000000000003</v>
      </c>
      <c r="G15" s="303">
        <v>4467.8</v>
      </c>
      <c r="H15" s="303">
        <v>663</v>
      </c>
      <c r="I15" s="407">
        <f>كاشي!B15+كاشي!D15+كاشي!F15+كاشي!H15+كاشي2!B15+كاشي2!D15+كاشي2!F15+كاشي2!H15</f>
        <v>2723.54</v>
      </c>
      <c r="J15" s="407">
        <f>كاشي!C15+كاشي!E15+كاشي!G15+كاشي!I15+كاشي2!C15+كاشي2!E15+كاشي2!G15</f>
        <v>23869.3</v>
      </c>
      <c r="K15" s="302" t="s">
        <v>15</v>
      </c>
      <c r="N15" s="7"/>
    </row>
    <row r="16" spans="1:14" ht="15" customHeight="1" x14ac:dyDescent="0.25">
      <c r="A16" s="53" t="s">
        <v>7</v>
      </c>
      <c r="B16" s="304">
        <v>0</v>
      </c>
      <c r="C16" s="304">
        <v>0</v>
      </c>
      <c r="D16" s="304">
        <v>0</v>
      </c>
      <c r="E16" s="304">
        <v>0</v>
      </c>
      <c r="F16" s="304">
        <v>811.66</v>
      </c>
      <c r="G16" s="304">
        <v>8116.5999999999995</v>
      </c>
      <c r="H16" s="304">
        <v>0</v>
      </c>
      <c r="I16" s="451">
        <f>كاشي!B16+كاشي!D16+كاشي!F16+كاشي!H16+كاشي2!B16+كاشي2!D16+كاشي2!F16+كاشي2!H16</f>
        <v>1444.52</v>
      </c>
      <c r="J16" s="451">
        <f>كاشي!C16+كاشي!E16+كاشي!G16+كاشي!I16+كاشي2!C16+كاشي2!E16+كاشي2!G16</f>
        <v>16794.7</v>
      </c>
      <c r="K16" s="54" t="s">
        <v>16</v>
      </c>
      <c r="N16" s="7"/>
    </row>
    <row r="17" spans="1:14" ht="15" customHeight="1" x14ac:dyDescent="0.25">
      <c r="A17" s="300" t="s">
        <v>8</v>
      </c>
      <c r="B17" s="303">
        <v>0</v>
      </c>
      <c r="C17" s="303">
        <v>0</v>
      </c>
      <c r="D17" s="303">
        <v>0</v>
      </c>
      <c r="E17" s="303">
        <v>0</v>
      </c>
      <c r="F17" s="303">
        <v>341.82</v>
      </c>
      <c r="G17" s="303">
        <v>3076.38</v>
      </c>
      <c r="H17" s="303">
        <v>0</v>
      </c>
      <c r="I17" s="407">
        <f>كاشي!B17+كاشي!D17+كاشي!F17+كاشي!H17+كاشي2!B17+كاشي2!D17+كاشي2!F17+كاشي2!H17</f>
        <v>778.92000000000007</v>
      </c>
      <c r="J17" s="407">
        <f>كاشي!C17+كاشي!E17+كاشي!G17+كاشي!I17+كاشي2!C17+كاشي2!E17+كاشي2!G17</f>
        <v>8953.18</v>
      </c>
      <c r="K17" s="302" t="s">
        <v>17</v>
      </c>
      <c r="N17" s="7"/>
    </row>
    <row r="18" spans="1:14" ht="15" customHeight="1" x14ac:dyDescent="0.25">
      <c r="A18" s="53" t="s">
        <v>9</v>
      </c>
      <c r="B18" s="304">
        <v>145.32</v>
      </c>
      <c r="C18" s="304">
        <v>1453.1999999999998</v>
      </c>
      <c r="D18" s="304">
        <v>0</v>
      </c>
      <c r="E18" s="304">
        <v>0</v>
      </c>
      <c r="F18" s="304">
        <v>990.22</v>
      </c>
      <c r="G18" s="304">
        <v>7921.76</v>
      </c>
      <c r="H18" s="304">
        <v>0</v>
      </c>
      <c r="I18" s="451">
        <f>كاشي!B18+كاشي!D18+كاشي!F18+كاشي!H18+كاشي2!B18+كاشي2!D18+كاشي2!F18+كاشي2!H18</f>
        <v>2619.42</v>
      </c>
      <c r="J18" s="451">
        <f>كاشي!C18+كاشي!E18+كاشي!G18+كاشي!I18+كاشي2!C18+كاشي2!E18+كاشي2!G18</f>
        <v>24838.300000000003</v>
      </c>
      <c r="K18" s="54" t="s">
        <v>18</v>
      </c>
      <c r="N18" s="7"/>
    </row>
    <row r="19" spans="1:14" ht="15" customHeight="1" x14ac:dyDescent="0.25">
      <c r="A19" s="300" t="s">
        <v>11</v>
      </c>
      <c r="B19" s="303">
        <v>0</v>
      </c>
      <c r="C19" s="303">
        <v>0</v>
      </c>
      <c r="D19" s="303">
        <v>0</v>
      </c>
      <c r="E19" s="303">
        <v>0</v>
      </c>
      <c r="F19" s="303">
        <v>35.1</v>
      </c>
      <c r="G19" s="303">
        <v>210.60000000000002</v>
      </c>
      <c r="H19" s="303">
        <v>0</v>
      </c>
      <c r="I19" s="407">
        <f>كاشي!B19+كاشي!D19+كاشي!F19+كاشي!H19+كاشي2!B19+كاشي2!D19+كاشي2!F19+كاشي2!H19</f>
        <v>4528.34</v>
      </c>
      <c r="J19" s="407">
        <f>كاشي!C19+كاشي!E19+كاشي!G19+كاشي!I19+كاشي2!C19+كاشي2!E19+كاشي2!G19</f>
        <v>86585.74</v>
      </c>
      <c r="K19" s="302" t="s">
        <v>23</v>
      </c>
      <c r="N19" s="7"/>
    </row>
    <row r="20" spans="1:14" ht="15" customHeight="1" thickBot="1" x14ac:dyDescent="0.3">
      <c r="A20" s="53" t="s">
        <v>12</v>
      </c>
      <c r="B20" s="304">
        <v>183.70000000000002</v>
      </c>
      <c r="C20" s="304">
        <v>2204.4</v>
      </c>
      <c r="D20" s="304">
        <v>0</v>
      </c>
      <c r="E20" s="304">
        <v>0</v>
      </c>
      <c r="F20" s="304">
        <v>1649.48</v>
      </c>
      <c r="G20" s="304">
        <v>16494.8</v>
      </c>
      <c r="H20" s="304">
        <v>0</v>
      </c>
      <c r="I20" s="451">
        <f>كاشي!B20+كاشي!D20+كاشي!F20+كاشي!H20+كاشي2!B20+كاشي2!D20+كاشي2!F20+كاشي2!H20</f>
        <v>43881.58</v>
      </c>
      <c r="J20" s="451">
        <f>كاشي!C20+كاشي!E20+كاشي!G20+كاشي!I20+كاشي2!C20+كاشي2!E20+كاشي2!G20</f>
        <v>1054382.5</v>
      </c>
      <c r="K20" s="54" t="s">
        <v>20</v>
      </c>
      <c r="N20" s="7"/>
    </row>
    <row r="21" spans="1:14" s="452" customFormat="1" ht="17.25" customHeight="1" thickBot="1" x14ac:dyDescent="0.3">
      <c r="A21" s="485" t="s">
        <v>0</v>
      </c>
      <c r="B21" s="485">
        <f>SUM(B9:B20)</f>
        <v>5630.28</v>
      </c>
      <c r="C21" s="485">
        <f>SUM(C9:C20)</f>
        <v>76720.84</v>
      </c>
      <c r="D21" s="485">
        <f>SUM(D10:D20)</f>
        <v>5810.64</v>
      </c>
      <c r="E21" s="485">
        <f t="shared" ref="E21:I21" si="0">SUM(E9:E20)</f>
        <v>176037.40000000002</v>
      </c>
      <c r="F21" s="485">
        <f t="shared" si="0"/>
        <v>17336.14</v>
      </c>
      <c r="G21" s="485">
        <f t="shared" si="0"/>
        <v>163509.64000000001</v>
      </c>
      <c r="H21" s="485">
        <f t="shared" si="0"/>
        <v>708</v>
      </c>
      <c r="I21" s="485">
        <f t="shared" si="0"/>
        <v>109064.88</v>
      </c>
      <c r="J21" s="486">
        <f>SUM(J9:J20)</f>
        <v>2117279.9400000004</v>
      </c>
      <c r="K21" s="487" t="s">
        <v>1</v>
      </c>
    </row>
    <row r="22" spans="1:14" ht="15.75" thickTop="1" x14ac:dyDescent="0.2">
      <c r="A22" s="620" t="s">
        <v>464</v>
      </c>
      <c r="B22" s="620"/>
      <c r="C22" s="620"/>
      <c r="D22" s="620"/>
      <c r="E22" s="620"/>
      <c r="F22" s="620"/>
      <c r="G22" s="620"/>
      <c r="H22" s="620"/>
      <c r="I22" s="7"/>
    </row>
    <row r="23" spans="1:14" ht="15" customHeight="1" x14ac:dyDescent="0.2">
      <c r="C23" s="8"/>
      <c r="D23" s="8"/>
      <c r="E23" s="8"/>
      <c r="F23" s="8"/>
      <c r="G23" s="75"/>
      <c r="H23" s="7"/>
      <c r="J23" s="634"/>
      <c r="K23" s="634"/>
    </row>
    <row r="24" spans="1:14" ht="14.25" x14ac:dyDescent="0.2">
      <c r="K24" s="206"/>
    </row>
    <row r="26" spans="1:14" x14ac:dyDescent="0.2">
      <c r="J26" s="408"/>
    </row>
  </sheetData>
  <mergeCells count="8">
    <mergeCell ref="J3:K3"/>
    <mergeCell ref="J23:K23"/>
    <mergeCell ref="A4:B4"/>
    <mergeCell ref="A1:K1"/>
    <mergeCell ref="A2:K2"/>
    <mergeCell ref="C4:D4"/>
    <mergeCell ref="A22:H22"/>
    <mergeCell ref="I5:J5"/>
  </mergeCells>
  <phoneticPr fontId="3" type="noConversion"/>
  <printOptions horizontalCentered="1" verticalCentered="1"/>
  <pageMargins left="0.15748031496063" right="0.21" top="0.63" bottom="1.1200000000000001" header="1.18" footer="0.511811023622047"/>
  <pageSetup scale="97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Layout" topLeftCell="A4" workbookViewId="0">
      <selection activeCell="A4" sqref="A1:XFD1048576"/>
    </sheetView>
  </sheetViews>
  <sheetFormatPr defaultRowHeight="12.75" x14ac:dyDescent="0.2"/>
  <cols>
    <col min="1" max="1" width="7.5703125" customWidth="1"/>
    <col min="3" max="3" width="7.5703125" customWidth="1"/>
  </cols>
  <sheetData/>
  <phoneticPr fontId="3" type="noConversion"/>
  <printOptions horizontalCentered="1" verticalCentered="1"/>
  <pageMargins left="0.91" right="0.97" top="1" bottom="1" header="0.5" footer="0.5"/>
  <pageSetup scale="95" orientation="landscape" horizontalDpi="4294967293" verticalDpi="1200" r:id="rId1"/>
  <headerFooter alignWithMargins="0">
    <oddFooter>&amp;C37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25"/>
  <sheetViews>
    <sheetView rightToLeft="1" view="pageBreakPreview" zoomScaleSheetLayoutView="100" workbookViewId="0">
      <selection sqref="A1:XFD1"/>
    </sheetView>
  </sheetViews>
  <sheetFormatPr defaultRowHeight="12.75" x14ac:dyDescent="0.2"/>
  <cols>
    <col min="1" max="1" width="11.85546875" customWidth="1"/>
    <col min="3" max="3" width="14" customWidth="1"/>
    <col min="4" max="4" width="10.42578125" customWidth="1"/>
    <col min="5" max="5" width="13.28515625" customWidth="1"/>
    <col min="6" max="6" width="12.7109375" customWidth="1"/>
    <col min="7" max="7" width="23.5703125" customWidth="1"/>
    <col min="8" max="8" width="0.140625" customWidth="1"/>
  </cols>
  <sheetData>
    <row r="1" spans="1:9" s="8" customFormat="1" ht="2.25" customHeight="1" x14ac:dyDescent="0.2"/>
    <row r="2" spans="1:9" ht="15" x14ac:dyDescent="0.2">
      <c r="A2" s="585" t="s">
        <v>384</v>
      </c>
      <c r="B2" s="585"/>
      <c r="C2" s="585"/>
      <c r="D2" s="585"/>
      <c r="E2" s="585"/>
      <c r="F2" s="585"/>
      <c r="G2" s="585"/>
    </row>
    <row r="3" spans="1:9" ht="30.75" customHeight="1" x14ac:dyDescent="0.2">
      <c r="A3" s="592" t="s">
        <v>355</v>
      </c>
      <c r="B3" s="592"/>
      <c r="C3" s="592"/>
      <c r="D3" s="592"/>
      <c r="E3" s="592"/>
      <c r="F3" s="592"/>
      <c r="G3" s="592"/>
    </row>
    <row r="4" spans="1:9" s="8" customFormat="1" ht="13.5" customHeight="1" x14ac:dyDescent="0.25">
      <c r="A4" s="266"/>
      <c r="B4" s="266"/>
      <c r="C4" s="266"/>
      <c r="D4" s="266"/>
      <c r="E4" s="266"/>
      <c r="F4" s="604" t="s">
        <v>205</v>
      </c>
      <c r="G4" s="604"/>
    </row>
    <row r="5" spans="1:9" ht="18.75" customHeight="1" thickBot="1" x14ac:dyDescent="0.3">
      <c r="A5" s="593" t="s">
        <v>465</v>
      </c>
      <c r="B5" s="593"/>
      <c r="C5" s="593"/>
      <c r="D5" s="48"/>
      <c r="E5" s="24"/>
      <c r="F5" s="189" t="s">
        <v>148</v>
      </c>
      <c r="G5" s="410" t="s">
        <v>421</v>
      </c>
    </row>
    <row r="6" spans="1:9" ht="15" customHeight="1" x14ac:dyDescent="0.25">
      <c r="A6" s="10"/>
      <c r="B6" s="36" t="s">
        <v>228</v>
      </c>
      <c r="C6" s="36"/>
      <c r="D6" s="136" t="s">
        <v>101</v>
      </c>
      <c r="E6" s="36"/>
      <c r="F6" s="34" t="s">
        <v>0</v>
      </c>
      <c r="G6" s="10"/>
    </row>
    <row r="7" spans="1:9" s="8" customFormat="1" ht="15" customHeight="1" x14ac:dyDescent="0.25">
      <c r="A7" s="182"/>
      <c r="B7" s="635" t="s">
        <v>383</v>
      </c>
      <c r="C7" s="635"/>
      <c r="D7" s="552" t="s">
        <v>281</v>
      </c>
      <c r="E7" s="552"/>
      <c r="F7" s="552" t="s">
        <v>1</v>
      </c>
      <c r="G7" s="182"/>
    </row>
    <row r="8" spans="1:9" ht="16.5" customHeight="1" x14ac:dyDescent="0.2">
      <c r="A8" s="455"/>
      <c r="B8" s="520" t="s">
        <v>42</v>
      </c>
      <c r="C8" s="520" t="s">
        <v>230</v>
      </c>
      <c r="D8" s="520" t="s">
        <v>102</v>
      </c>
      <c r="E8" s="520" t="s">
        <v>229</v>
      </c>
      <c r="F8" s="520" t="s">
        <v>229</v>
      </c>
      <c r="G8" s="455"/>
    </row>
    <row r="9" spans="1:9" ht="12.75" customHeight="1" thickBot="1" x14ac:dyDescent="0.25">
      <c r="A9" s="70" t="s">
        <v>80</v>
      </c>
      <c r="B9" s="554" t="s">
        <v>43</v>
      </c>
      <c r="C9" s="554" t="s">
        <v>27</v>
      </c>
      <c r="D9" s="45" t="s">
        <v>153</v>
      </c>
      <c r="E9" s="554" t="s">
        <v>27</v>
      </c>
      <c r="F9" s="554" t="s">
        <v>27</v>
      </c>
      <c r="G9" s="61" t="s">
        <v>24</v>
      </c>
    </row>
    <row r="10" spans="1:9" ht="15" customHeight="1" thickTop="1" x14ac:dyDescent="0.25">
      <c r="A10" s="300" t="s">
        <v>28</v>
      </c>
      <c r="B10" s="303">
        <v>155</v>
      </c>
      <c r="C10" s="303">
        <v>3410</v>
      </c>
      <c r="D10" s="303">
        <v>3668</v>
      </c>
      <c r="E10" s="303">
        <v>2688644</v>
      </c>
      <c r="F10" s="303">
        <v>2692054</v>
      </c>
      <c r="G10" s="468" t="s">
        <v>29</v>
      </c>
      <c r="I10" s="8"/>
    </row>
    <row r="11" spans="1:9" ht="14.25" customHeight="1" x14ac:dyDescent="0.25">
      <c r="A11" s="458" t="s">
        <v>2</v>
      </c>
      <c r="B11" s="304">
        <v>102</v>
      </c>
      <c r="C11" s="304">
        <v>1530</v>
      </c>
      <c r="D11" s="304">
        <v>4750</v>
      </c>
      <c r="E11" s="304">
        <v>3838000</v>
      </c>
      <c r="F11" s="304">
        <v>3839530</v>
      </c>
      <c r="G11" s="469" t="s">
        <v>13</v>
      </c>
      <c r="I11" s="8"/>
    </row>
    <row r="12" spans="1:9" ht="15" customHeight="1" x14ac:dyDescent="0.25">
      <c r="A12" s="300" t="s">
        <v>3</v>
      </c>
      <c r="B12" s="303">
        <v>3795</v>
      </c>
      <c r="C12" s="303">
        <v>75900</v>
      </c>
      <c r="D12" s="303">
        <v>45397</v>
      </c>
      <c r="E12" s="303">
        <v>41447461</v>
      </c>
      <c r="F12" s="303">
        <v>41523361</v>
      </c>
      <c r="G12" s="468" t="s">
        <v>14</v>
      </c>
      <c r="I12" s="8"/>
    </row>
    <row r="13" spans="1:9" ht="12.95" customHeight="1" x14ac:dyDescent="0.25">
      <c r="A13" s="53" t="s">
        <v>4</v>
      </c>
      <c r="B13" s="304">
        <v>2199</v>
      </c>
      <c r="C13" s="304">
        <v>48378</v>
      </c>
      <c r="D13" s="304">
        <v>6562</v>
      </c>
      <c r="E13" s="304">
        <v>5498956</v>
      </c>
      <c r="F13" s="304">
        <v>5547334</v>
      </c>
      <c r="G13" s="469" t="s">
        <v>21</v>
      </c>
      <c r="I13" s="8"/>
    </row>
    <row r="14" spans="1:9" ht="12.95" customHeight="1" x14ac:dyDescent="0.25">
      <c r="A14" s="300" t="s">
        <v>5</v>
      </c>
      <c r="B14" s="303">
        <v>1982</v>
      </c>
      <c r="C14" s="303">
        <v>39640</v>
      </c>
      <c r="D14" s="303">
        <v>8138</v>
      </c>
      <c r="E14" s="303">
        <v>7324200</v>
      </c>
      <c r="F14" s="303">
        <v>7363840</v>
      </c>
      <c r="G14" s="468" t="s">
        <v>22</v>
      </c>
      <c r="I14" s="8"/>
    </row>
    <row r="15" spans="1:9" ht="12.95" customHeight="1" x14ac:dyDescent="0.25">
      <c r="A15" s="53" t="s">
        <v>10</v>
      </c>
      <c r="B15" s="304">
        <v>1631</v>
      </c>
      <c r="C15" s="304">
        <v>32620</v>
      </c>
      <c r="D15" s="304">
        <v>5940</v>
      </c>
      <c r="E15" s="304">
        <v>4680720</v>
      </c>
      <c r="F15" s="304">
        <v>4713340</v>
      </c>
      <c r="G15" s="469" t="s">
        <v>19</v>
      </c>
      <c r="I15" s="8"/>
    </row>
    <row r="16" spans="1:9" ht="15.75" customHeight="1" x14ac:dyDescent="0.25">
      <c r="A16" s="300" t="s">
        <v>6</v>
      </c>
      <c r="B16" s="303">
        <v>331</v>
      </c>
      <c r="C16" s="303">
        <v>4965</v>
      </c>
      <c r="D16" s="303">
        <v>6139</v>
      </c>
      <c r="E16" s="303">
        <v>5899579</v>
      </c>
      <c r="F16" s="303">
        <v>5904544</v>
      </c>
      <c r="G16" s="468" t="s">
        <v>15</v>
      </c>
      <c r="I16" s="8"/>
    </row>
    <row r="17" spans="1:10" ht="12.95" customHeight="1" x14ac:dyDescent="0.25">
      <c r="A17" s="53" t="s">
        <v>7</v>
      </c>
      <c r="B17" s="304">
        <v>2868</v>
      </c>
      <c r="C17" s="304">
        <v>43020</v>
      </c>
      <c r="D17" s="304">
        <v>4424</v>
      </c>
      <c r="E17" s="304">
        <v>3910816</v>
      </c>
      <c r="F17" s="304">
        <v>3953836</v>
      </c>
      <c r="G17" s="469" t="s">
        <v>16</v>
      </c>
      <c r="I17" s="8"/>
    </row>
    <row r="18" spans="1:10" ht="15" customHeight="1" x14ac:dyDescent="0.25">
      <c r="A18" s="300" t="s">
        <v>8</v>
      </c>
      <c r="B18" s="303">
        <v>540</v>
      </c>
      <c r="C18" s="303">
        <v>8100</v>
      </c>
      <c r="D18" s="303">
        <v>2184</v>
      </c>
      <c r="E18" s="303">
        <v>1657656</v>
      </c>
      <c r="F18" s="303">
        <v>1665756</v>
      </c>
      <c r="G18" s="468" t="s">
        <v>17</v>
      </c>
      <c r="I18" s="8"/>
    </row>
    <row r="19" spans="1:10" ht="15.75" customHeight="1" x14ac:dyDescent="0.25">
      <c r="A19" s="53" t="s">
        <v>9</v>
      </c>
      <c r="B19" s="304">
        <v>2050</v>
      </c>
      <c r="C19" s="304">
        <v>22550</v>
      </c>
      <c r="D19" s="304">
        <v>6140</v>
      </c>
      <c r="E19" s="304">
        <v>5341800</v>
      </c>
      <c r="F19" s="304">
        <v>5364350</v>
      </c>
      <c r="G19" s="469" t="s">
        <v>18</v>
      </c>
      <c r="I19" s="8"/>
    </row>
    <row r="20" spans="1:10" ht="15" customHeight="1" x14ac:dyDescent="0.25">
      <c r="A20" s="300" t="s">
        <v>11</v>
      </c>
      <c r="B20" s="303">
        <v>829</v>
      </c>
      <c r="C20" s="303">
        <v>9948</v>
      </c>
      <c r="D20" s="303">
        <v>1993</v>
      </c>
      <c r="E20" s="303">
        <v>1911287</v>
      </c>
      <c r="F20" s="303">
        <v>1921235</v>
      </c>
      <c r="G20" s="468" t="s">
        <v>23</v>
      </c>
      <c r="I20" s="8"/>
    </row>
    <row r="21" spans="1:10" ht="18" customHeight="1" thickBot="1" x14ac:dyDescent="0.3">
      <c r="A21" s="53" t="s">
        <v>12</v>
      </c>
      <c r="B21" s="304">
        <v>466</v>
      </c>
      <c r="C21" s="304">
        <v>9320</v>
      </c>
      <c r="D21" s="304">
        <v>6488</v>
      </c>
      <c r="E21" s="304">
        <v>5281232</v>
      </c>
      <c r="F21" s="304">
        <v>5290552</v>
      </c>
      <c r="G21" s="469" t="s">
        <v>20</v>
      </c>
      <c r="I21" s="8"/>
    </row>
    <row r="22" spans="1:10" ht="17.25" customHeight="1" thickBot="1" x14ac:dyDescent="0.3">
      <c r="A22" s="485" t="s">
        <v>0</v>
      </c>
      <c r="B22" s="485">
        <f>SUM(B10:B21)</f>
        <v>16948</v>
      </c>
      <c r="C22" s="485">
        <f>SUM(C10:C21)</f>
        <v>299381</v>
      </c>
      <c r="D22" s="485">
        <f>SUM(D10:D21)</f>
        <v>101823</v>
      </c>
      <c r="E22" s="485">
        <f>SUM(E10:E21)</f>
        <v>89480351</v>
      </c>
      <c r="F22" s="485">
        <f>SUM(F10:F21)</f>
        <v>89779732</v>
      </c>
      <c r="G22" s="488" t="s">
        <v>1</v>
      </c>
    </row>
    <row r="23" spans="1:10" s="8" customFormat="1" ht="17.25" customHeight="1" thickTop="1" x14ac:dyDescent="0.2">
      <c r="A23" s="620" t="s">
        <v>466</v>
      </c>
      <c r="B23" s="620"/>
      <c r="C23" s="620"/>
      <c r="D23" s="620"/>
      <c r="E23" s="620"/>
      <c r="F23" s="620"/>
      <c r="G23" s="620"/>
      <c r="H23" s="620"/>
    </row>
    <row r="24" spans="1:10" ht="14.25" x14ac:dyDescent="0.2">
      <c r="C24" s="8"/>
      <c r="D24" s="8"/>
      <c r="E24" s="8"/>
      <c r="F24" s="8"/>
      <c r="G24" s="206"/>
      <c r="H24" s="7"/>
      <c r="I24" s="7"/>
      <c r="J24" s="8"/>
    </row>
    <row r="25" spans="1:10" ht="15" x14ac:dyDescent="0.25">
      <c r="A25" s="614"/>
      <c r="B25" s="614"/>
      <c r="C25" s="8"/>
      <c r="D25" s="8"/>
      <c r="E25" s="8"/>
      <c r="F25" s="634"/>
      <c r="G25" s="634"/>
      <c r="H25" s="7"/>
      <c r="I25" s="8"/>
    </row>
  </sheetData>
  <mergeCells count="8">
    <mergeCell ref="F4:G4"/>
    <mergeCell ref="A25:B25"/>
    <mergeCell ref="F25:G25"/>
    <mergeCell ref="A2:G2"/>
    <mergeCell ref="A3:G3"/>
    <mergeCell ref="A5:C5"/>
    <mergeCell ref="A23:H23"/>
    <mergeCell ref="B7:C7"/>
  </mergeCells>
  <phoneticPr fontId="3" type="noConversion"/>
  <printOptions horizontalCentered="1" verticalCentered="1"/>
  <pageMargins left="0.74" right="1.29" top="0.62" bottom="0.98425196850393704" header="1.1599999999999999" footer="0.511811023622047"/>
  <pageSetup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28"/>
  <sheetViews>
    <sheetView rightToLeft="1" view="pageBreakPreview" topLeftCell="B1" zoomScaleSheetLayoutView="100" workbookViewId="0">
      <selection activeCell="O12" sqref="O12"/>
    </sheetView>
  </sheetViews>
  <sheetFormatPr defaultRowHeight="12.75" x14ac:dyDescent="0.2"/>
  <cols>
    <col min="1" max="1" width="0.42578125" hidden="1" customWidth="1"/>
    <col min="2" max="2" width="16.28515625" customWidth="1"/>
    <col min="3" max="3" width="8" customWidth="1"/>
    <col min="4" max="4" width="13.140625" customWidth="1"/>
    <col min="5" max="5" width="13.5703125" customWidth="1"/>
    <col min="6" max="6" width="7" customWidth="1"/>
    <col min="7" max="7" width="12.5703125" customWidth="1"/>
    <col min="8" max="8" width="13.5703125" customWidth="1"/>
    <col min="9" max="9" width="8" customWidth="1"/>
    <col min="10" max="10" width="12" customWidth="1"/>
    <col min="11" max="11" width="13.42578125" customWidth="1"/>
    <col min="12" max="12" width="17.5703125" customWidth="1"/>
  </cols>
  <sheetData>
    <row r="1" spans="2:14" s="8" customFormat="1" x14ac:dyDescent="0.2"/>
    <row r="2" spans="2:14" ht="43.5" customHeight="1" x14ac:dyDescent="0.2">
      <c r="B2" s="585" t="s">
        <v>373</v>
      </c>
      <c r="C2" s="585"/>
      <c r="D2" s="585"/>
      <c r="E2" s="585"/>
      <c r="F2" s="585"/>
      <c r="G2" s="585"/>
      <c r="H2" s="585"/>
      <c r="I2" s="585"/>
      <c r="J2" s="585"/>
      <c r="K2" s="585"/>
      <c r="L2" s="193" t="s">
        <v>305</v>
      </c>
    </row>
    <row r="3" spans="2:14" ht="15" customHeight="1" x14ac:dyDescent="0.25">
      <c r="B3" s="589" t="s">
        <v>374</v>
      </c>
      <c r="C3" s="589"/>
      <c r="D3" s="589"/>
      <c r="E3" s="589"/>
      <c r="F3" s="589"/>
      <c r="G3" s="589"/>
      <c r="H3" s="589"/>
      <c r="I3" s="589"/>
      <c r="J3" s="589"/>
      <c r="K3" s="589"/>
      <c r="L3" s="589"/>
    </row>
    <row r="4" spans="2:14" ht="15.75" customHeight="1" thickBot="1" x14ac:dyDescent="0.25">
      <c r="B4" s="192" t="s">
        <v>431</v>
      </c>
      <c r="C4" s="191"/>
      <c r="D4" s="191"/>
      <c r="E4" s="191"/>
      <c r="F4" s="191"/>
      <c r="G4" s="191"/>
      <c r="H4" s="191"/>
      <c r="I4" s="191"/>
      <c r="J4" s="191"/>
      <c r="L4" s="35" t="s">
        <v>85</v>
      </c>
    </row>
    <row r="5" spans="2:14" ht="18.75" customHeight="1" x14ac:dyDescent="0.2">
      <c r="B5" s="36"/>
      <c r="C5" s="586" t="s">
        <v>83</v>
      </c>
      <c r="D5" s="586"/>
      <c r="E5" s="586"/>
      <c r="F5" s="586" t="s">
        <v>84</v>
      </c>
      <c r="G5" s="586"/>
      <c r="H5" s="586"/>
      <c r="I5" s="586" t="s">
        <v>186</v>
      </c>
      <c r="J5" s="586"/>
      <c r="K5" s="586"/>
      <c r="L5" s="545"/>
      <c r="M5" s="8"/>
      <c r="N5" s="8"/>
    </row>
    <row r="6" spans="2:14" ht="14.25" customHeight="1" x14ac:dyDescent="0.25">
      <c r="B6" s="39"/>
      <c r="C6" s="588" t="s">
        <v>155</v>
      </c>
      <c r="D6" s="588"/>
      <c r="E6" s="588"/>
      <c r="F6" s="587" t="s">
        <v>288</v>
      </c>
      <c r="G6" s="587"/>
      <c r="H6" s="587"/>
      <c r="I6" s="520"/>
      <c r="J6" s="520" t="s">
        <v>1</v>
      </c>
      <c r="K6" s="520"/>
      <c r="L6" s="530"/>
    </row>
    <row r="7" spans="2:14" ht="15" customHeight="1" x14ac:dyDescent="0.25">
      <c r="B7" s="424"/>
      <c r="C7" s="517" t="s">
        <v>25</v>
      </c>
      <c r="D7" s="517" t="s">
        <v>199</v>
      </c>
      <c r="E7" s="517" t="s">
        <v>189</v>
      </c>
      <c r="F7" s="517" t="s">
        <v>25</v>
      </c>
      <c r="G7" s="517" t="s">
        <v>199</v>
      </c>
      <c r="H7" s="517" t="s">
        <v>189</v>
      </c>
      <c r="I7" s="517" t="s">
        <v>25</v>
      </c>
      <c r="J7" s="517" t="s">
        <v>199</v>
      </c>
      <c r="K7" s="517" t="s">
        <v>189</v>
      </c>
      <c r="L7" s="546"/>
    </row>
    <row r="8" spans="2:14" ht="30.75" customHeight="1" x14ac:dyDescent="0.2">
      <c r="B8" s="15"/>
      <c r="C8" s="547"/>
      <c r="D8" s="523" t="s">
        <v>131</v>
      </c>
      <c r="E8" s="523" t="s">
        <v>154</v>
      </c>
      <c r="F8" s="547"/>
      <c r="G8" s="523" t="s">
        <v>131</v>
      </c>
      <c r="H8" s="523" t="s">
        <v>86</v>
      </c>
      <c r="I8" s="547"/>
      <c r="J8" s="523" t="s">
        <v>131</v>
      </c>
      <c r="K8" s="523" t="s">
        <v>154</v>
      </c>
      <c r="L8" s="530"/>
    </row>
    <row r="9" spans="2:14" ht="16.5" customHeight="1" thickBot="1" x14ac:dyDescent="0.3">
      <c r="B9" s="425" t="s">
        <v>264</v>
      </c>
      <c r="C9" s="426" t="s">
        <v>127</v>
      </c>
      <c r="D9" s="426" t="s">
        <v>126</v>
      </c>
      <c r="E9" s="426"/>
      <c r="F9" s="426" t="s">
        <v>127</v>
      </c>
      <c r="G9" s="426" t="s">
        <v>126</v>
      </c>
      <c r="H9" s="426"/>
      <c r="I9" s="426" t="s">
        <v>127</v>
      </c>
      <c r="J9" s="426" t="s">
        <v>126</v>
      </c>
      <c r="K9" s="426"/>
      <c r="L9" s="538" t="s">
        <v>311</v>
      </c>
    </row>
    <row r="10" spans="2:14" ht="21" customHeight="1" thickTop="1" x14ac:dyDescent="0.2">
      <c r="B10" s="427" t="s">
        <v>255</v>
      </c>
      <c r="C10" s="484">
        <v>8350</v>
      </c>
      <c r="D10" s="428">
        <v>2142338</v>
      </c>
      <c r="E10" s="428">
        <v>708977746</v>
      </c>
      <c r="F10" s="428">
        <v>2536</v>
      </c>
      <c r="G10" s="428">
        <v>379364</v>
      </c>
      <c r="H10" s="428">
        <v>3724085</v>
      </c>
      <c r="I10" s="428">
        <f>C10+F10</f>
        <v>10886</v>
      </c>
      <c r="J10" s="428">
        <f t="shared" ref="J10:K14" si="0">D10+G10</f>
        <v>2521702</v>
      </c>
      <c r="K10" s="428">
        <f t="shared" si="0"/>
        <v>712701831</v>
      </c>
      <c r="L10" s="429" t="s">
        <v>256</v>
      </c>
      <c r="M10" s="195">
        <f>SUM(C10:K10)</f>
        <v>1430468838</v>
      </c>
    </row>
    <row r="11" spans="2:14" ht="21" customHeight="1" x14ac:dyDescent="0.25">
      <c r="B11" s="416" t="s">
        <v>257</v>
      </c>
      <c r="C11" s="212">
        <v>4</v>
      </c>
      <c r="D11" s="212">
        <v>11842</v>
      </c>
      <c r="E11" s="212">
        <v>2558762</v>
      </c>
      <c r="F11" s="212">
        <v>0</v>
      </c>
      <c r="G11" s="212">
        <v>0</v>
      </c>
      <c r="H11" s="212">
        <v>33936</v>
      </c>
      <c r="I11" s="212">
        <f t="shared" ref="I11:I14" si="1">C11+F11</f>
        <v>4</v>
      </c>
      <c r="J11" s="212">
        <f t="shared" si="0"/>
        <v>11842</v>
      </c>
      <c r="K11" s="212">
        <f t="shared" si="0"/>
        <v>2592698</v>
      </c>
      <c r="L11" s="430" t="s">
        <v>182</v>
      </c>
    </row>
    <row r="12" spans="2:14" ht="21" customHeight="1" x14ac:dyDescent="0.2">
      <c r="B12" s="383" t="s">
        <v>258</v>
      </c>
      <c r="C12" s="387">
        <v>148</v>
      </c>
      <c r="D12" s="387">
        <v>145797</v>
      </c>
      <c r="E12" s="387">
        <v>44101760</v>
      </c>
      <c r="F12" s="387">
        <v>24</v>
      </c>
      <c r="G12" s="387">
        <v>20995</v>
      </c>
      <c r="H12" s="387">
        <v>6038732</v>
      </c>
      <c r="I12" s="387">
        <f t="shared" si="1"/>
        <v>172</v>
      </c>
      <c r="J12" s="387">
        <f t="shared" si="0"/>
        <v>166792</v>
      </c>
      <c r="K12" s="387">
        <f t="shared" si="0"/>
        <v>50140492</v>
      </c>
      <c r="L12" s="431" t="s">
        <v>259</v>
      </c>
    </row>
    <row r="13" spans="2:14" ht="21" customHeight="1" x14ac:dyDescent="0.25">
      <c r="B13" s="416" t="s">
        <v>260</v>
      </c>
      <c r="C13" s="212">
        <v>7</v>
      </c>
      <c r="D13" s="212">
        <v>3265</v>
      </c>
      <c r="E13" s="212">
        <v>912586</v>
      </c>
      <c r="F13" s="212">
        <v>2</v>
      </c>
      <c r="G13" s="212">
        <v>180</v>
      </c>
      <c r="H13" s="212">
        <v>72425</v>
      </c>
      <c r="I13" s="212">
        <f t="shared" si="1"/>
        <v>9</v>
      </c>
      <c r="J13" s="212">
        <f t="shared" si="0"/>
        <v>3445</v>
      </c>
      <c r="K13" s="212">
        <f t="shared" si="0"/>
        <v>985011</v>
      </c>
      <c r="L13" s="430" t="s">
        <v>261</v>
      </c>
    </row>
    <row r="14" spans="2:14" ht="21" customHeight="1" x14ac:dyDescent="0.2">
      <c r="B14" s="383" t="s">
        <v>262</v>
      </c>
      <c r="C14" s="387">
        <v>16</v>
      </c>
      <c r="D14" s="387">
        <v>10812</v>
      </c>
      <c r="E14" s="387">
        <v>3531105</v>
      </c>
      <c r="F14" s="387">
        <v>24</v>
      </c>
      <c r="G14" s="387">
        <v>20995</v>
      </c>
      <c r="H14" s="387">
        <v>6038732</v>
      </c>
      <c r="I14" s="387">
        <f t="shared" si="1"/>
        <v>40</v>
      </c>
      <c r="J14" s="387">
        <f t="shared" si="0"/>
        <v>31807</v>
      </c>
      <c r="K14" s="387">
        <f t="shared" si="0"/>
        <v>9569837</v>
      </c>
      <c r="L14" s="431" t="s">
        <v>259</v>
      </c>
    </row>
    <row r="15" spans="2:14" ht="21" customHeight="1" thickBot="1" x14ac:dyDescent="0.25">
      <c r="B15" s="432" t="s">
        <v>263</v>
      </c>
      <c r="C15" s="433">
        <f t="shared" ref="C15:K15" si="2">SUM(C10:C14)</f>
        <v>8525</v>
      </c>
      <c r="D15" s="433">
        <f t="shared" si="2"/>
        <v>2314054</v>
      </c>
      <c r="E15" s="433">
        <f t="shared" si="2"/>
        <v>760081959</v>
      </c>
      <c r="F15" s="433">
        <f t="shared" si="2"/>
        <v>2586</v>
      </c>
      <c r="G15" s="433">
        <f t="shared" si="2"/>
        <v>421534</v>
      </c>
      <c r="H15" s="433">
        <f t="shared" si="2"/>
        <v>15907910</v>
      </c>
      <c r="I15" s="433">
        <f t="shared" si="2"/>
        <v>11111</v>
      </c>
      <c r="J15" s="433">
        <f t="shared" si="2"/>
        <v>2735588</v>
      </c>
      <c r="K15" s="433">
        <f t="shared" si="2"/>
        <v>775989869</v>
      </c>
      <c r="L15" s="434" t="s">
        <v>109</v>
      </c>
    </row>
    <row r="16" spans="2:14" ht="13.5" thickTop="1" x14ac:dyDescent="0.2"/>
    <row r="17" spans="2:12" ht="13.5" customHeight="1" x14ac:dyDescent="0.2">
      <c r="B17" s="284"/>
      <c r="C17" s="284"/>
      <c r="D17" s="284"/>
      <c r="E17" s="284"/>
      <c r="F17" s="284"/>
      <c r="G17" s="284"/>
      <c r="H17" s="284"/>
      <c r="I17" s="284"/>
      <c r="J17" s="284"/>
      <c r="K17" s="261"/>
    </row>
    <row r="18" spans="2:12" ht="5.25" customHeight="1" x14ac:dyDescent="0.2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2:12" ht="15" x14ac:dyDescent="0.2">
      <c r="C19" s="276"/>
      <c r="D19" s="276"/>
      <c r="E19" s="9"/>
      <c r="F19" s="9"/>
      <c r="G19" s="9"/>
      <c r="H19" s="9"/>
      <c r="I19" s="9"/>
      <c r="J19" s="9"/>
      <c r="K19" s="9"/>
      <c r="L19" s="262"/>
    </row>
    <row r="20" spans="2:12" x14ac:dyDescent="0.2">
      <c r="B20" s="12"/>
      <c r="C20" s="12"/>
      <c r="D20" s="12"/>
      <c r="G20" s="12"/>
    </row>
    <row r="26" spans="2:12" x14ac:dyDescent="0.2">
      <c r="J26" s="7"/>
    </row>
    <row r="28" spans="2:12" x14ac:dyDescent="0.2">
      <c r="G28" s="8"/>
    </row>
  </sheetData>
  <mergeCells count="7">
    <mergeCell ref="B2:K2"/>
    <mergeCell ref="C5:E5"/>
    <mergeCell ref="F5:H5"/>
    <mergeCell ref="I5:K5"/>
    <mergeCell ref="F6:H6"/>
    <mergeCell ref="C6:E6"/>
    <mergeCell ref="B3:L3"/>
  </mergeCells>
  <phoneticPr fontId="3" type="noConversion"/>
  <printOptions horizontalCentered="1" verticalCentered="1"/>
  <pageMargins left="0.19685039370078741" right="0.2" top="0.74803149606299213" bottom="1.1200000000000001" header="0.31496062992125984" footer="0.78"/>
  <pageSetup orientation="landscape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6"/>
  <sheetViews>
    <sheetView rightToLeft="1" view="pageBreakPreview" zoomScale="87" zoomScaleSheetLayoutView="87" workbookViewId="0">
      <selection activeCell="P20" sqref="P20"/>
    </sheetView>
  </sheetViews>
  <sheetFormatPr defaultRowHeight="12.75" x14ac:dyDescent="0.2"/>
  <cols>
    <col min="1" max="1" width="10.7109375" customWidth="1"/>
    <col min="2" max="2" width="9.42578125" customWidth="1"/>
    <col min="3" max="3" width="13.42578125" customWidth="1"/>
    <col min="4" max="4" width="8.28515625" customWidth="1"/>
    <col min="5" max="5" width="12.28515625" customWidth="1"/>
    <col min="6" max="6" width="8.85546875" customWidth="1"/>
    <col min="7" max="7" width="13.42578125" customWidth="1"/>
    <col min="8" max="8" width="8.28515625" customWidth="1"/>
    <col min="9" max="9" width="11.7109375" customWidth="1"/>
    <col min="10" max="10" width="14.42578125" customWidth="1"/>
    <col min="11" max="11" width="17.140625" customWidth="1"/>
  </cols>
  <sheetData>
    <row r="1" spans="1:13" s="8" customFormat="1" ht="15" x14ac:dyDescent="0.2">
      <c r="A1" s="636" t="s">
        <v>385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</row>
    <row r="2" spans="1:13" s="8" customFormat="1" ht="15" x14ac:dyDescent="0.2">
      <c r="A2" s="639" t="s">
        <v>357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</row>
    <row r="3" spans="1:13" s="8" customFormat="1" ht="15" x14ac:dyDescent="0.25">
      <c r="A3" s="271"/>
      <c r="B3" s="271"/>
      <c r="C3" s="271"/>
      <c r="D3" s="271"/>
      <c r="E3" s="271"/>
      <c r="F3" s="271"/>
      <c r="G3" s="271"/>
      <c r="H3" s="271"/>
      <c r="I3" s="271"/>
      <c r="J3" s="604" t="s">
        <v>205</v>
      </c>
      <c r="K3" s="604"/>
    </row>
    <row r="4" spans="1:13" s="8" customFormat="1" ht="15.75" thickBot="1" x14ac:dyDescent="0.3">
      <c r="A4" s="638" t="s">
        <v>467</v>
      </c>
      <c r="B4" s="638"/>
      <c r="C4" s="138" t="s">
        <v>178</v>
      </c>
      <c r="D4" s="139"/>
      <c r="E4" s="18"/>
      <c r="F4" s="140"/>
      <c r="G4" s="140"/>
      <c r="H4" s="139"/>
      <c r="I4" s="138"/>
      <c r="J4" s="637" t="s">
        <v>422</v>
      </c>
      <c r="K4" s="637" t="s">
        <v>52</v>
      </c>
    </row>
    <row r="5" spans="1:13" ht="15" x14ac:dyDescent="0.25">
      <c r="A5" s="10"/>
      <c r="B5" s="643" t="s">
        <v>152</v>
      </c>
      <c r="C5" s="643"/>
      <c r="D5" s="643" t="s">
        <v>151</v>
      </c>
      <c r="E5" s="643"/>
      <c r="F5" s="643" t="s">
        <v>38</v>
      </c>
      <c r="G5" s="643"/>
      <c r="H5" s="643" t="s">
        <v>39</v>
      </c>
      <c r="I5" s="643"/>
      <c r="J5" s="144" t="s">
        <v>0</v>
      </c>
      <c r="K5" s="144"/>
    </row>
    <row r="6" spans="1:13" ht="15.75" customHeight="1" x14ac:dyDescent="0.25">
      <c r="A6" s="18"/>
      <c r="B6" s="640" t="s">
        <v>389</v>
      </c>
      <c r="C6" s="640"/>
      <c r="D6" s="644" t="s">
        <v>388</v>
      </c>
      <c r="E6" s="644"/>
      <c r="F6" s="641" t="s">
        <v>163</v>
      </c>
      <c r="G6" s="641"/>
      <c r="H6" s="642" t="s">
        <v>161</v>
      </c>
      <c r="I6" s="642"/>
      <c r="J6" s="142" t="s">
        <v>1</v>
      </c>
      <c r="K6" s="141"/>
    </row>
    <row r="7" spans="1:13" s="8" customFormat="1" ht="15.75" customHeight="1" x14ac:dyDescent="0.2">
      <c r="A7" s="142"/>
      <c r="B7" s="142" t="s">
        <v>226</v>
      </c>
      <c r="C7" s="142" t="s">
        <v>229</v>
      </c>
      <c r="D7" s="142" t="s">
        <v>226</v>
      </c>
      <c r="E7" s="142" t="s">
        <v>229</v>
      </c>
      <c r="F7" s="142" t="s">
        <v>226</v>
      </c>
      <c r="G7" s="142" t="s">
        <v>229</v>
      </c>
      <c r="H7" s="142" t="s">
        <v>226</v>
      </c>
      <c r="I7" s="142" t="s">
        <v>229</v>
      </c>
      <c r="J7" s="142" t="s">
        <v>229</v>
      </c>
      <c r="K7" s="142"/>
    </row>
    <row r="8" spans="1:13" ht="15.75" customHeight="1" thickBot="1" x14ac:dyDescent="0.25">
      <c r="A8" s="143" t="s">
        <v>53</v>
      </c>
      <c r="B8" s="562" t="s">
        <v>126</v>
      </c>
      <c r="C8" s="563" t="s">
        <v>27</v>
      </c>
      <c r="D8" s="562" t="s">
        <v>126</v>
      </c>
      <c r="E8" s="564" t="s">
        <v>27</v>
      </c>
      <c r="F8" s="562" t="s">
        <v>126</v>
      </c>
      <c r="G8" s="563" t="s">
        <v>27</v>
      </c>
      <c r="H8" s="562" t="s">
        <v>126</v>
      </c>
      <c r="I8" s="563" t="s">
        <v>27</v>
      </c>
      <c r="J8" s="563" t="s">
        <v>27</v>
      </c>
      <c r="K8" s="143" t="s">
        <v>24</v>
      </c>
      <c r="L8" s="3"/>
    </row>
    <row r="9" spans="1:13" ht="19.5" customHeight="1" thickTop="1" x14ac:dyDescent="0.25">
      <c r="A9" s="300" t="s">
        <v>28</v>
      </c>
      <c r="B9" s="303">
        <v>10072</v>
      </c>
      <c r="C9" s="303">
        <v>705040</v>
      </c>
      <c r="D9" s="303">
        <v>7289</v>
      </c>
      <c r="E9" s="303">
        <v>546675</v>
      </c>
      <c r="F9" s="303">
        <v>9467</v>
      </c>
      <c r="G9" s="468">
        <v>520685</v>
      </c>
      <c r="H9" s="300">
        <v>3427</v>
      </c>
      <c r="I9" s="303">
        <v>205620</v>
      </c>
      <c r="J9" s="303">
        <v>1978020</v>
      </c>
      <c r="K9" s="468" t="s">
        <v>29</v>
      </c>
    </row>
    <row r="10" spans="1:13" ht="15" customHeight="1" x14ac:dyDescent="0.25">
      <c r="A10" s="458" t="s">
        <v>2</v>
      </c>
      <c r="B10" s="304">
        <v>11407</v>
      </c>
      <c r="C10" s="304">
        <v>684420</v>
      </c>
      <c r="D10" s="304">
        <v>7667</v>
      </c>
      <c r="E10" s="304">
        <v>575025</v>
      </c>
      <c r="F10" s="304">
        <v>11902</v>
      </c>
      <c r="G10" s="469">
        <v>714120</v>
      </c>
      <c r="H10" s="458">
        <v>0</v>
      </c>
      <c r="I10" s="304">
        <v>0</v>
      </c>
      <c r="J10" s="304">
        <v>1973565</v>
      </c>
      <c r="K10" s="469" t="s">
        <v>13</v>
      </c>
    </row>
    <row r="11" spans="1:13" ht="18.75" customHeight="1" x14ac:dyDescent="0.25">
      <c r="A11" s="300" t="s">
        <v>3</v>
      </c>
      <c r="B11" s="303">
        <v>74117</v>
      </c>
      <c r="C11" s="303">
        <v>6670530</v>
      </c>
      <c r="D11" s="303">
        <v>101672</v>
      </c>
      <c r="E11" s="303">
        <v>10167200</v>
      </c>
      <c r="F11" s="303">
        <v>71234</v>
      </c>
      <c r="G11" s="468">
        <v>5627486</v>
      </c>
      <c r="H11" s="300">
        <v>75871</v>
      </c>
      <c r="I11" s="303">
        <v>7587100</v>
      </c>
      <c r="J11" s="303">
        <v>30052316</v>
      </c>
      <c r="K11" s="468" t="s">
        <v>14</v>
      </c>
    </row>
    <row r="12" spans="1:13" ht="15" customHeight="1" x14ac:dyDescent="0.25">
      <c r="A12" s="53" t="s">
        <v>4</v>
      </c>
      <c r="B12" s="304">
        <v>11674</v>
      </c>
      <c r="C12" s="304">
        <v>700440</v>
      </c>
      <c r="D12" s="304">
        <v>11233</v>
      </c>
      <c r="E12" s="304">
        <v>1010970</v>
      </c>
      <c r="F12" s="304">
        <v>8824</v>
      </c>
      <c r="G12" s="469">
        <v>661800</v>
      </c>
      <c r="H12" s="53">
        <v>3304</v>
      </c>
      <c r="I12" s="304">
        <v>297360</v>
      </c>
      <c r="J12" s="304">
        <v>2670570</v>
      </c>
      <c r="K12" s="469" t="s">
        <v>21</v>
      </c>
    </row>
    <row r="13" spans="1:13" ht="15" customHeight="1" x14ac:dyDescent="0.25">
      <c r="A13" s="300" t="s">
        <v>5</v>
      </c>
      <c r="B13" s="303">
        <v>16490</v>
      </c>
      <c r="C13" s="303">
        <v>824500</v>
      </c>
      <c r="D13" s="303">
        <v>17923</v>
      </c>
      <c r="E13" s="303">
        <v>1344225</v>
      </c>
      <c r="F13" s="303">
        <v>9782</v>
      </c>
      <c r="G13" s="468">
        <v>557574</v>
      </c>
      <c r="H13" s="300">
        <v>2128</v>
      </c>
      <c r="I13" s="303">
        <v>127680</v>
      </c>
      <c r="J13" s="303">
        <v>2853979</v>
      </c>
      <c r="K13" s="468" t="s">
        <v>22</v>
      </c>
      <c r="M13" s="8"/>
    </row>
    <row r="14" spans="1:13" ht="15" customHeight="1" x14ac:dyDescent="0.25">
      <c r="A14" s="53" t="s">
        <v>10</v>
      </c>
      <c r="B14" s="304">
        <v>16679</v>
      </c>
      <c r="C14" s="304">
        <v>1334320</v>
      </c>
      <c r="D14" s="304">
        <v>8977</v>
      </c>
      <c r="E14" s="304">
        <v>763045</v>
      </c>
      <c r="F14" s="304">
        <v>11684</v>
      </c>
      <c r="G14" s="469">
        <v>829564</v>
      </c>
      <c r="H14" s="53">
        <v>0</v>
      </c>
      <c r="I14" s="304">
        <v>0</v>
      </c>
      <c r="J14" s="304">
        <v>2926929</v>
      </c>
      <c r="K14" s="469" t="s">
        <v>19</v>
      </c>
      <c r="M14" s="8"/>
    </row>
    <row r="15" spans="1:13" ht="15" customHeight="1" x14ac:dyDescent="0.25">
      <c r="A15" s="300" t="s">
        <v>6</v>
      </c>
      <c r="B15" s="303">
        <v>14463</v>
      </c>
      <c r="C15" s="303">
        <v>1243818</v>
      </c>
      <c r="D15" s="303">
        <v>21234</v>
      </c>
      <c r="E15" s="303">
        <v>1911060</v>
      </c>
      <c r="F15" s="303">
        <v>10789</v>
      </c>
      <c r="G15" s="468">
        <v>841542</v>
      </c>
      <c r="H15" s="300">
        <v>0</v>
      </c>
      <c r="I15" s="303">
        <v>0</v>
      </c>
      <c r="J15" s="303">
        <v>3996420</v>
      </c>
      <c r="K15" s="468" t="s">
        <v>15</v>
      </c>
      <c r="M15" s="8"/>
    </row>
    <row r="16" spans="1:13" ht="15" customHeight="1" x14ac:dyDescent="0.25">
      <c r="A16" s="53" t="s">
        <v>7</v>
      </c>
      <c r="B16" s="304">
        <v>8748</v>
      </c>
      <c r="C16" s="304">
        <v>752328</v>
      </c>
      <c r="D16" s="304">
        <v>10276</v>
      </c>
      <c r="E16" s="304">
        <v>770700</v>
      </c>
      <c r="F16" s="304">
        <v>7186</v>
      </c>
      <c r="G16" s="469">
        <v>517392</v>
      </c>
      <c r="H16" s="53">
        <v>0</v>
      </c>
      <c r="I16" s="304">
        <v>0</v>
      </c>
      <c r="J16" s="304">
        <v>2040420</v>
      </c>
      <c r="K16" s="469" t="s">
        <v>16</v>
      </c>
      <c r="M16" s="8"/>
    </row>
    <row r="17" spans="1:13" ht="15" customHeight="1" x14ac:dyDescent="0.25">
      <c r="A17" s="300" t="s">
        <v>8</v>
      </c>
      <c r="B17" s="303">
        <v>4418</v>
      </c>
      <c r="C17" s="303">
        <v>322514</v>
      </c>
      <c r="D17" s="303">
        <v>2531</v>
      </c>
      <c r="E17" s="303">
        <v>215135</v>
      </c>
      <c r="F17" s="303">
        <v>3241</v>
      </c>
      <c r="G17" s="468">
        <v>301413</v>
      </c>
      <c r="H17" s="300">
        <v>0</v>
      </c>
      <c r="I17" s="303">
        <v>0</v>
      </c>
      <c r="J17" s="303">
        <v>839062</v>
      </c>
      <c r="K17" s="468" t="s">
        <v>17</v>
      </c>
      <c r="M17" s="8"/>
    </row>
    <row r="18" spans="1:13" ht="15" customHeight="1" x14ac:dyDescent="0.25">
      <c r="A18" s="53" t="s">
        <v>9</v>
      </c>
      <c r="B18" s="304">
        <v>13514</v>
      </c>
      <c r="C18" s="304">
        <v>1148690</v>
      </c>
      <c r="D18" s="304">
        <v>5461</v>
      </c>
      <c r="E18" s="304">
        <v>409575</v>
      </c>
      <c r="F18" s="304">
        <v>6841</v>
      </c>
      <c r="G18" s="469">
        <v>526757</v>
      </c>
      <c r="H18" s="53">
        <v>6993</v>
      </c>
      <c r="I18" s="304">
        <v>629370</v>
      </c>
      <c r="J18" s="304">
        <v>2714392</v>
      </c>
      <c r="K18" s="469" t="s">
        <v>18</v>
      </c>
      <c r="M18" s="8"/>
    </row>
    <row r="19" spans="1:13" ht="15" customHeight="1" x14ac:dyDescent="0.25">
      <c r="A19" s="300" t="s">
        <v>11</v>
      </c>
      <c r="B19" s="303">
        <v>4407</v>
      </c>
      <c r="C19" s="303">
        <v>299676</v>
      </c>
      <c r="D19" s="303">
        <v>3098</v>
      </c>
      <c r="E19" s="303">
        <v>278820</v>
      </c>
      <c r="F19" s="303">
        <v>3713</v>
      </c>
      <c r="G19" s="468">
        <v>304466</v>
      </c>
      <c r="H19" s="300">
        <v>1643</v>
      </c>
      <c r="I19" s="303">
        <v>142941</v>
      </c>
      <c r="J19" s="303">
        <v>1025903</v>
      </c>
      <c r="K19" s="468" t="s">
        <v>23</v>
      </c>
      <c r="M19" s="8"/>
    </row>
    <row r="20" spans="1:13" ht="15" customHeight="1" thickBot="1" x14ac:dyDescent="0.3">
      <c r="A20" s="53" t="s">
        <v>12</v>
      </c>
      <c r="B20" s="304">
        <v>11697</v>
      </c>
      <c r="C20" s="304">
        <v>807093</v>
      </c>
      <c r="D20" s="304">
        <v>5077</v>
      </c>
      <c r="E20" s="304">
        <v>507700</v>
      </c>
      <c r="F20" s="304">
        <v>5115</v>
      </c>
      <c r="G20" s="469">
        <v>429660</v>
      </c>
      <c r="H20" s="53">
        <v>422</v>
      </c>
      <c r="I20" s="304">
        <v>42200</v>
      </c>
      <c r="J20" s="304">
        <v>1786653</v>
      </c>
      <c r="K20" s="469" t="s">
        <v>20</v>
      </c>
      <c r="M20" s="8"/>
    </row>
    <row r="21" spans="1:13" ht="15" customHeight="1" thickBot="1" x14ac:dyDescent="0.3">
      <c r="A21" s="485" t="s">
        <v>0</v>
      </c>
      <c r="B21" s="485">
        <f t="shared" ref="B21:H21" si="0">SUM(B9:B20)</f>
        <v>197686</v>
      </c>
      <c r="C21" s="485">
        <f t="shared" si="0"/>
        <v>15493369</v>
      </c>
      <c r="D21" s="485">
        <f t="shared" si="0"/>
        <v>202438</v>
      </c>
      <c r="E21" s="485">
        <f t="shared" si="0"/>
        <v>18500130</v>
      </c>
      <c r="F21" s="485">
        <f t="shared" si="0"/>
        <v>159778</v>
      </c>
      <c r="G21" s="488">
        <f t="shared" si="0"/>
        <v>11832459</v>
      </c>
      <c r="H21" s="485">
        <f t="shared" si="0"/>
        <v>93788</v>
      </c>
      <c r="I21" s="485">
        <f>SUM(I9:I20)</f>
        <v>9032271</v>
      </c>
      <c r="J21" s="485">
        <f>SUM(J9:J20)</f>
        <v>54858229</v>
      </c>
      <c r="K21" s="488" t="s">
        <v>1</v>
      </c>
      <c r="M21" s="8"/>
    </row>
    <row r="22" spans="1:13" ht="15" customHeight="1" thickTop="1" x14ac:dyDescent="0.2">
      <c r="A22" s="620" t="s">
        <v>468</v>
      </c>
      <c r="B22" s="620"/>
      <c r="C22" s="620"/>
      <c r="D22" s="620"/>
      <c r="E22" s="620"/>
      <c r="F22" s="620"/>
      <c r="G22" s="620"/>
      <c r="H22" s="620"/>
      <c r="I22" s="238"/>
      <c r="J22" s="238"/>
      <c r="K22" s="239"/>
      <c r="L22" s="9"/>
      <c r="M22" s="8"/>
    </row>
    <row r="23" spans="1:13" ht="15" customHeight="1" x14ac:dyDescent="0.2">
      <c r="C23" s="8"/>
      <c r="D23" s="8"/>
      <c r="E23" s="8"/>
      <c r="F23" s="8"/>
      <c r="H23" s="1"/>
      <c r="I23" s="1"/>
      <c r="J23" s="1"/>
      <c r="K23" s="206"/>
      <c r="L23" s="9"/>
      <c r="M23" s="8"/>
    </row>
    <row r="24" spans="1:13" ht="15" customHeight="1" x14ac:dyDescent="0.25">
      <c r="A24" s="614"/>
      <c r="B24" s="614"/>
      <c r="C24" s="8"/>
      <c r="D24" s="8"/>
      <c r="E24" s="8"/>
      <c r="H24" s="1"/>
      <c r="I24" s="1"/>
      <c r="J24" s="634"/>
      <c r="K24" s="634"/>
      <c r="L24" s="9"/>
      <c r="M24" s="8"/>
    </row>
    <row r="25" spans="1:13" s="305" customFormat="1" ht="24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3" s="8" customFormat="1" ht="17.25" customHeight="1" x14ac:dyDescent="0.2">
      <c r="A26"/>
      <c r="B26"/>
      <c r="C26"/>
      <c r="D26"/>
      <c r="E26"/>
      <c r="F26"/>
      <c r="G26"/>
      <c r="H26"/>
      <c r="I26"/>
      <c r="J26"/>
      <c r="K26"/>
    </row>
  </sheetData>
  <mergeCells count="16">
    <mergeCell ref="J3:K3"/>
    <mergeCell ref="A24:B24"/>
    <mergeCell ref="J24:K24"/>
    <mergeCell ref="A1:K1"/>
    <mergeCell ref="J4:K4"/>
    <mergeCell ref="A4:B4"/>
    <mergeCell ref="A2:K2"/>
    <mergeCell ref="B6:C6"/>
    <mergeCell ref="F6:G6"/>
    <mergeCell ref="H6:I6"/>
    <mergeCell ref="H5:I5"/>
    <mergeCell ref="B5:C5"/>
    <mergeCell ref="D5:E5"/>
    <mergeCell ref="F5:G5"/>
    <mergeCell ref="D6:E6"/>
    <mergeCell ref="A22:H22"/>
  </mergeCells>
  <phoneticPr fontId="3" type="noConversion"/>
  <printOptions horizontalCentered="1" verticalCentered="1"/>
  <pageMargins left="0.2" right="0.57999999999999996" top="0.72" bottom="1.5354330708661399" header="1.0900000000000001" footer="1.07"/>
  <pageSetup scale="98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2"/>
  <sheetViews>
    <sheetView rightToLeft="1" view="pageBreakPreview" zoomScale="96" zoomScaleSheetLayoutView="96" workbookViewId="0">
      <selection activeCell="N3" sqref="N3"/>
    </sheetView>
  </sheetViews>
  <sheetFormatPr defaultRowHeight="12.75" x14ac:dyDescent="0.2"/>
  <cols>
    <col min="1" max="1" width="12.42578125" customWidth="1"/>
    <col min="2" max="2" width="9" customWidth="1"/>
    <col min="3" max="3" width="13.5703125" customWidth="1"/>
    <col min="4" max="4" width="10.7109375" bestFit="1" customWidth="1"/>
    <col min="5" max="5" width="13.85546875" customWidth="1"/>
    <col min="6" max="6" width="9.28515625" bestFit="1" customWidth="1"/>
    <col min="7" max="7" width="15.28515625" customWidth="1"/>
    <col min="8" max="8" width="12.42578125" customWidth="1"/>
    <col min="9" max="9" width="17.28515625" customWidth="1"/>
    <col min="10" max="10" width="9.140625" hidden="1" customWidth="1"/>
  </cols>
  <sheetData>
    <row r="1" spans="1:11" s="8" customFormat="1" x14ac:dyDescent="0.2"/>
    <row r="2" spans="1:11" ht="15" x14ac:dyDescent="0.2">
      <c r="A2" s="645" t="s">
        <v>356</v>
      </c>
      <c r="B2" s="645"/>
      <c r="C2" s="645"/>
      <c r="D2" s="645"/>
      <c r="E2" s="645"/>
      <c r="F2" s="645"/>
      <c r="G2" s="645"/>
      <c r="H2" s="645"/>
      <c r="I2" s="645"/>
    </row>
    <row r="3" spans="1:11" ht="15" x14ac:dyDescent="0.2">
      <c r="A3" s="647" t="s">
        <v>347</v>
      </c>
      <c r="B3" s="647"/>
      <c r="C3" s="647"/>
      <c r="D3" s="647"/>
      <c r="E3" s="647"/>
      <c r="F3" s="647"/>
      <c r="G3" s="647"/>
      <c r="H3" s="647"/>
      <c r="I3" s="647"/>
    </row>
    <row r="4" spans="1:11" s="8" customFormat="1" ht="15" x14ac:dyDescent="0.25">
      <c r="A4" s="272"/>
      <c r="B4" s="272"/>
      <c r="C4" s="272"/>
      <c r="D4" s="272"/>
      <c r="E4" s="272"/>
      <c r="F4" s="272"/>
      <c r="G4" s="272"/>
      <c r="H4" s="604" t="s">
        <v>205</v>
      </c>
      <c r="I4" s="604"/>
    </row>
    <row r="5" spans="1:11" ht="15.75" customHeight="1" thickBot="1" x14ac:dyDescent="0.3">
      <c r="A5" s="646" t="s">
        <v>449</v>
      </c>
      <c r="B5" s="646"/>
      <c r="C5" s="148" t="s">
        <v>160</v>
      </c>
      <c r="D5" s="145"/>
      <c r="E5" s="18"/>
      <c r="F5" s="145"/>
      <c r="G5" s="145"/>
      <c r="H5" s="146" t="s">
        <v>319</v>
      </c>
      <c r="I5" s="147" t="s">
        <v>423</v>
      </c>
    </row>
    <row r="6" spans="1:11" ht="15.75" customHeight="1" x14ac:dyDescent="0.2">
      <c r="A6" s="150"/>
      <c r="B6" s="648" t="s">
        <v>37</v>
      </c>
      <c r="C6" s="648"/>
      <c r="D6" s="648" t="s">
        <v>38</v>
      </c>
      <c r="E6" s="648"/>
      <c r="F6" s="648" t="s">
        <v>39</v>
      </c>
      <c r="G6" s="648"/>
      <c r="H6" s="389" t="s">
        <v>0</v>
      </c>
      <c r="I6" s="151"/>
    </row>
    <row r="7" spans="1:11" ht="15" customHeight="1" x14ac:dyDescent="0.25">
      <c r="A7" s="149"/>
      <c r="B7" s="589" t="s">
        <v>282</v>
      </c>
      <c r="C7" s="589"/>
      <c r="D7" s="589" t="s">
        <v>163</v>
      </c>
      <c r="E7" s="589"/>
      <c r="F7" s="588" t="s">
        <v>161</v>
      </c>
      <c r="G7" s="588"/>
      <c r="H7" s="522" t="s">
        <v>1</v>
      </c>
      <c r="I7" s="149"/>
    </row>
    <row r="8" spans="1:11" ht="15" customHeight="1" x14ac:dyDescent="0.2">
      <c r="A8" s="149"/>
      <c r="B8" s="534" t="s">
        <v>226</v>
      </c>
      <c r="C8" s="534" t="s">
        <v>229</v>
      </c>
      <c r="D8" s="534" t="s">
        <v>226</v>
      </c>
      <c r="E8" s="534" t="s">
        <v>229</v>
      </c>
      <c r="F8" s="534" t="s">
        <v>226</v>
      </c>
      <c r="G8" s="534" t="s">
        <v>229</v>
      </c>
      <c r="H8" s="534" t="s">
        <v>229</v>
      </c>
      <c r="I8" s="149"/>
    </row>
    <row r="9" spans="1:11" ht="15" customHeight="1" thickBot="1" x14ac:dyDescent="0.25">
      <c r="A9" s="317" t="s">
        <v>51</v>
      </c>
      <c r="B9" s="317" t="s">
        <v>126</v>
      </c>
      <c r="C9" s="318" t="s">
        <v>27</v>
      </c>
      <c r="D9" s="317" t="s">
        <v>126</v>
      </c>
      <c r="E9" s="319" t="s">
        <v>27</v>
      </c>
      <c r="F9" s="317" t="s">
        <v>126</v>
      </c>
      <c r="G9" s="318" t="s">
        <v>27</v>
      </c>
      <c r="H9" s="318" t="s">
        <v>27</v>
      </c>
      <c r="I9" s="320" t="s">
        <v>24</v>
      </c>
    </row>
    <row r="10" spans="1:11" ht="15" customHeight="1" thickTop="1" x14ac:dyDescent="0.25">
      <c r="A10" s="300" t="s">
        <v>28</v>
      </c>
      <c r="B10" s="303">
        <v>1957</v>
      </c>
      <c r="C10" s="303">
        <v>146775</v>
      </c>
      <c r="D10" s="303">
        <v>22586</v>
      </c>
      <c r="E10" s="303">
        <v>1016370</v>
      </c>
      <c r="F10" s="303">
        <v>7416</v>
      </c>
      <c r="G10" s="473">
        <v>407880</v>
      </c>
      <c r="H10" s="475">
        <v>1571025</v>
      </c>
      <c r="I10" s="468" t="s">
        <v>29</v>
      </c>
      <c r="K10" s="8"/>
    </row>
    <row r="11" spans="1:11" ht="15" customHeight="1" x14ac:dyDescent="0.25">
      <c r="A11" s="458" t="s">
        <v>2</v>
      </c>
      <c r="B11" s="304">
        <v>13554</v>
      </c>
      <c r="C11" s="304">
        <v>1016550</v>
      </c>
      <c r="D11" s="304">
        <v>17985</v>
      </c>
      <c r="E11" s="304">
        <v>1169025</v>
      </c>
      <c r="F11" s="304">
        <v>2085</v>
      </c>
      <c r="G11" s="474">
        <v>104250</v>
      </c>
      <c r="H11" s="51">
        <v>2289825</v>
      </c>
      <c r="I11" s="469" t="s">
        <v>13</v>
      </c>
      <c r="K11" s="8"/>
    </row>
    <row r="12" spans="1:11" ht="15" customHeight="1" x14ac:dyDescent="0.25">
      <c r="A12" s="300" t="s">
        <v>3</v>
      </c>
      <c r="B12" s="303">
        <v>6072</v>
      </c>
      <c r="C12" s="303">
        <v>455400</v>
      </c>
      <c r="D12" s="303">
        <v>134762</v>
      </c>
      <c r="E12" s="303">
        <v>10107150</v>
      </c>
      <c r="F12" s="303">
        <v>128715</v>
      </c>
      <c r="G12" s="473">
        <v>11584350</v>
      </c>
      <c r="H12" s="475">
        <v>22146900</v>
      </c>
      <c r="I12" s="468" t="s">
        <v>14</v>
      </c>
      <c r="K12" s="8"/>
    </row>
    <row r="13" spans="1:11" ht="15" customHeight="1" x14ac:dyDescent="0.25">
      <c r="A13" s="53" t="s">
        <v>4</v>
      </c>
      <c r="B13" s="304">
        <v>0</v>
      </c>
      <c r="C13" s="304">
        <v>0</v>
      </c>
      <c r="D13" s="304">
        <v>21116</v>
      </c>
      <c r="E13" s="304">
        <v>1161380</v>
      </c>
      <c r="F13" s="304">
        <v>18445</v>
      </c>
      <c r="G13" s="474">
        <v>1106700</v>
      </c>
      <c r="H13" s="476">
        <v>2268080</v>
      </c>
      <c r="I13" s="469" t="s">
        <v>21</v>
      </c>
      <c r="K13" s="8"/>
    </row>
    <row r="14" spans="1:11" ht="15" customHeight="1" x14ac:dyDescent="0.25">
      <c r="A14" s="300" t="s">
        <v>5</v>
      </c>
      <c r="B14" s="303">
        <v>1783</v>
      </c>
      <c r="C14" s="303">
        <v>133725</v>
      </c>
      <c r="D14" s="303">
        <v>19408</v>
      </c>
      <c r="E14" s="303">
        <v>1067440</v>
      </c>
      <c r="F14" s="303">
        <v>12791</v>
      </c>
      <c r="G14" s="473">
        <v>818624</v>
      </c>
      <c r="H14" s="475">
        <v>2019789</v>
      </c>
      <c r="I14" s="468" t="s">
        <v>22</v>
      </c>
      <c r="K14" s="8"/>
    </row>
    <row r="15" spans="1:11" s="174" customFormat="1" ht="15" customHeight="1" x14ac:dyDescent="0.25">
      <c r="A15" s="53" t="s">
        <v>10</v>
      </c>
      <c r="B15" s="304">
        <v>0</v>
      </c>
      <c r="C15" s="304">
        <v>0</v>
      </c>
      <c r="D15" s="304">
        <v>30173</v>
      </c>
      <c r="E15" s="304">
        <v>2112110</v>
      </c>
      <c r="F15" s="304">
        <v>10384</v>
      </c>
      <c r="G15" s="474">
        <v>830720</v>
      </c>
      <c r="H15" s="476">
        <v>2942830</v>
      </c>
      <c r="I15" s="469" t="s">
        <v>19</v>
      </c>
    </row>
    <row r="16" spans="1:11" s="174" customFormat="1" ht="15" customHeight="1" x14ac:dyDescent="0.25">
      <c r="A16" s="300" t="s">
        <v>6</v>
      </c>
      <c r="B16" s="303">
        <v>161</v>
      </c>
      <c r="C16" s="303">
        <v>12075</v>
      </c>
      <c r="D16" s="303">
        <v>24199</v>
      </c>
      <c r="E16" s="303">
        <v>1766527</v>
      </c>
      <c r="F16" s="303">
        <v>6069</v>
      </c>
      <c r="G16" s="473">
        <v>485520</v>
      </c>
      <c r="H16" s="475">
        <v>2264122</v>
      </c>
      <c r="I16" s="468" t="s">
        <v>15</v>
      </c>
    </row>
    <row r="17" spans="1:11" ht="15" customHeight="1" x14ac:dyDescent="0.25">
      <c r="A17" s="53" t="s">
        <v>7</v>
      </c>
      <c r="B17" s="304">
        <v>0</v>
      </c>
      <c r="C17" s="304">
        <v>0</v>
      </c>
      <c r="D17" s="304">
        <v>16308</v>
      </c>
      <c r="E17" s="304">
        <v>1190484</v>
      </c>
      <c r="F17" s="304">
        <v>0</v>
      </c>
      <c r="G17" s="474">
        <v>0</v>
      </c>
      <c r="H17" s="476">
        <v>1190484</v>
      </c>
      <c r="I17" s="469" t="s">
        <v>16</v>
      </c>
      <c r="K17" s="8"/>
    </row>
    <row r="18" spans="1:11" s="174" customFormat="1" ht="15" customHeight="1" x14ac:dyDescent="0.25">
      <c r="A18" s="300" t="s">
        <v>8</v>
      </c>
      <c r="B18" s="303">
        <v>0</v>
      </c>
      <c r="C18" s="303">
        <v>0</v>
      </c>
      <c r="D18" s="303">
        <v>8370</v>
      </c>
      <c r="E18" s="303">
        <v>669600</v>
      </c>
      <c r="F18" s="303">
        <v>0</v>
      </c>
      <c r="G18" s="473">
        <v>0</v>
      </c>
      <c r="H18" s="475">
        <v>669600</v>
      </c>
      <c r="I18" s="468" t="s">
        <v>17</v>
      </c>
    </row>
    <row r="19" spans="1:11" ht="15" customHeight="1" x14ac:dyDescent="0.25">
      <c r="A19" s="53" t="s">
        <v>9</v>
      </c>
      <c r="B19" s="304">
        <v>1713</v>
      </c>
      <c r="C19" s="304">
        <v>128475</v>
      </c>
      <c r="D19" s="304">
        <v>17735</v>
      </c>
      <c r="E19" s="304">
        <v>1188245</v>
      </c>
      <c r="F19" s="304">
        <v>2902</v>
      </c>
      <c r="G19" s="474">
        <v>261180</v>
      </c>
      <c r="H19" s="476">
        <v>1577900</v>
      </c>
      <c r="I19" s="469" t="s">
        <v>18</v>
      </c>
      <c r="K19" s="8"/>
    </row>
    <row r="20" spans="1:11" s="174" customFormat="1" ht="15" customHeight="1" x14ac:dyDescent="0.25">
      <c r="A20" s="300" t="s">
        <v>11</v>
      </c>
      <c r="B20" s="303">
        <v>0</v>
      </c>
      <c r="C20" s="303">
        <v>0</v>
      </c>
      <c r="D20" s="303">
        <v>6520</v>
      </c>
      <c r="E20" s="303">
        <v>384680</v>
      </c>
      <c r="F20" s="303">
        <v>113</v>
      </c>
      <c r="G20" s="473">
        <v>10170</v>
      </c>
      <c r="H20" s="475">
        <v>394850</v>
      </c>
      <c r="I20" s="468" t="s">
        <v>23</v>
      </c>
    </row>
    <row r="21" spans="1:11" ht="15" customHeight="1" thickBot="1" x14ac:dyDescent="0.3">
      <c r="A21" s="53" t="s">
        <v>12</v>
      </c>
      <c r="B21" s="304">
        <v>57</v>
      </c>
      <c r="C21" s="304">
        <v>4275</v>
      </c>
      <c r="D21" s="304">
        <v>19651</v>
      </c>
      <c r="E21" s="304">
        <v>1375570</v>
      </c>
      <c r="F21" s="304">
        <v>10814</v>
      </c>
      <c r="G21" s="474">
        <v>1081400</v>
      </c>
      <c r="H21" s="476">
        <v>2461245</v>
      </c>
      <c r="I21" s="469" t="s">
        <v>20</v>
      </c>
      <c r="K21" s="8"/>
    </row>
    <row r="22" spans="1:11" s="9" customFormat="1" ht="20.25" customHeight="1" thickBot="1" x14ac:dyDescent="0.3">
      <c r="A22" s="485" t="s">
        <v>0</v>
      </c>
      <c r="B22" s="485">
        <f t="shared" ref="B22:H22" si="0">SUM(B10:B21)</f>
        <v>25297</v>
      </c>
      <c r="C22" s="485">
        <f t="shared" si="0"/>
        <v>1897275</v>
      </c>
      <c r="D22" s="485">
        <f t="shared" si="0"/>
        <v>338813</v>
      </c>
      <c r="E22" s="485">
        <f t="shared" si="0"/>
        <v>23208581</v>
      </c>
      <c r="F22" s="485">
        <f t="shared" si="0"/>
        <v>199734</v>
      </c>
      <c r="G22" s="485">
        <f t="shared" si="0"/>
        <v>16690794</v>
      </c>
      <c r="H22" s="485">
        <f t="shared" si="0"/>
        <v>41796650</v>
      </c>
      <c r="I22" s="488" t="s">
        <v>1</v>
      </c>
    </row>
    <row r="23" spans="1:11" s="8" customFormat="1" ht="20.25" customHeight="1" thickTop="1" x14ac:dyDescent="0.2">
      <c r="A23" s="620" t="s">
        <v>469</v>
      </c>
      <c r="B23" s="620"/>
      <c r="C23" s="620"/>
      <c r="D23" s="620"/>
      <c r="E23" s="620"/>
      <c r="F23" s="620"/>
      <c r="G23" s="620"/>
      <c r="H23" s="620"/>
      <c r="I23" s="240"/>
    </row>
    <row r="24" spans="1:11" ht="14.25" x14ac:dyDescent="0.2">
      <c r="C24" s="8"/>
      <c r="D24" s="8"/>
      <c r="E24" s="8"/>
      <c r="F24" s="8"/>
      <c r="G24" s="8"/>
      <c r="H24" s="1"/>
      <c r="I24" s="206"/>
      <c r="J24" s="1"/>
    </row>
    <row r="25" spans="1:11" ht="15" customHeight="1" x14ac:dyDescent="0.25">
      <c r="A25" s="614"/>
      <c r="B25" s="614"/>
      <c r="C25" s="8"/>
      <c r="D25" s="8"/>
      <c r="E25" s="8"/>
      <c r="F25" s="8"/>
      <c r="G25" s="8"/>
      <c r="H25" s="1"/>
      <c r="I25" s="51"/>
      <c r="K25" s="51"/>
    </row>
    <row r="26" spans="1:11" ht="15" x14ac:dyDescent="0.2">
      <c r="A26" s="2"/>
      <c r="B26" s="2"/>
      <c r="C26" s="2"/>
      <c r="D26" s="2"/>
      <c r="E26" s="2"/>
      <c r="F26" s="2"/>
      <c r="G26" s="2"/>
      <c r="H26" s="2"/>
      <c r="I26" s="2"/>
    </row>
    <row r="27" spans="1:11" ht="15" x14ac:dyDescent="0.2">
      <c r="A27" s="2"/>
      <c r="B27" s="2"/>
      <c r="C27" s="2"/>
      <c r="D27" s="2"/>
      <c r="E27" s="2"/>
      <c r="F27" s="2"/>
      <c r="G27" s="2"/>
      <c r="H27" s="2"/>
      <c r="I27" s="2"/>
    </row>
    <row r="28" spans="1:11" ht="15" x14ac:dyDescent="0.2">
      <c r="A28" s="2"/>
      <c r="B28" s="2"/>
      <c r="C28" s="2"/>
      <c r="D28" s="2"/>
      <c r="E28" s="2"/>
      <c r="F28" s="2"/>
      <c r="G28" s="2"/>
      <c r="H28" s="2"/>
      <c r="I28" s="2"/>
    </row>
    <row r="29" spans="1:11" ht="15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11" ht="15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11" ht="15" x14ac:dyDescent="0.2">
      <c r="A31" s="2"/>
      <c r="B31" s="2"/>
      <c r="C31" s="2"/>
      <c r="D31" s="2"/>
      <c r="E31" s="2"/>
      <c r="F31" s="2"/>
      <c r="G31" s="2"/>
      <c r="H31" s="2"/>
      <c r="I31" s="2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</row>
  </sheetData>
  <mergeCells count="12">
    <mergeCell ref="H4:I4"/>
    <mergeCell ref="A25:B25"/>
    <mergeCell ref="A2:I2"/>
    <mergeCell ref="A5:B5"/>
    <mergeCell ref="A3:I3"/>
    <mergeCell ref="A23:H23"/>
    <mergeCell ref="F7:G7"/>
    <mergeCell ref="F6:G6"/>
    <mergeCell ref="D6:E6"/>
    <mergeCell ref="D7:E7"/>
    <mergeCell ref="B7:C7"/>
    <mergeCell ref="B6:C6"/>
  </mergeCells>
  <phoneticPr fontId="3" type="noConversion"/>
  <printOptions horizontalCentered="1" verticalCentered="1"/>
  <pageMargins left="0.25" right="0.63" top="0.84" bottom="0.75" header="1.07" footer="0.3"/>
  <pageSetup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5"/>
  <sheetViews>
    <sheetView rightToLeft="1" view="pageBreakPreview" zoomScale="106" zoomScaleSheetLayoutView="106" workbookViewId="0">
      <selection activeCell="P3" sqref="P3"/>
    </sheetView>
  </sheetViews>
  <sheetFormatPr defaultRowHeight="12.75" x14ac:dyDescent="0.2"/>
  <cols>
    <col min="1" max="1" width="10.42578125" customWidth="1"/>
    <col min="2" max="2" width="11.140625" customWidth="1"/>
    <col min="3" max="3" width="11.85546875" customWidth="1"/>
    <col min="4" max="4" width="11.28515625" customWidth="1"/>
    <col min="5" max="5" width="12.28515625" customWidth="1"/>
    <col min="6" max="6" width="10.5703125" customWidth="1"/>
    <col min="7" max="7" width="11.140625" customWidth="1"/>
    <col min="8" max="8" width="11.85546875" customWidth="1"/>
    <col min="9" max="9" width="12.5703125" customWidth="1"/>
    <col min="10" max="10" width="16.5703125" customWidth="1"/>
    <col min="11" max="11" width="9.140625" hidden="1" customWidth="1"/>
    <col min="12" max="12" width="1.42578125" hidden="1" customWidth="1"/>
  </cols>
  <sheetData>
    <row r="1" spans="1:13" s="8" customFormat="1" x14ac:dyDescent="0.2"/>
    <row r="2" spans="1:13" ht="15" x14ac:dyDescent="0.2">
      <c r="A2" s="653" t="s">
        <v>356</v>
      </c>
      <c r="B2" s="653"/>
      <c r="C2" s="653"/>
      <c r="D2" s="653"/>
      <c r="E2" s="653"/>
      <c r="F2" s="653"/>
      <c r="G2" s="653"/>
      <c r="H2" s="653"/>
      <c r="I2" s="653"/>
      <c r="J2" s="653"/>
    </row>
    <row r="3" spans="1:13" ht="15" x14ac:dyDescent="0.2">
      <c r="A3" s="654" t="s">
        <v>358</v>
      </c>
      <c r="B3" s="654"/>
      <c r="C3" s="654"/>
      <c r="D3" s="654"/>
      <c r="E3" s="654"/>
      <c r="F3" s="654"/>
      <c r="G3" s="654"/>
      <c r="H3" s="654"/>
      <c r="I3" s="654"/>
      <c r="J3" s="654"/>
    </row>
    <row r="4" spans="1:13" s="8" customFormat="1" ht="15" x14ac:dyDescent="0.25">
      <c r="A4" s="273"/>
      <c r="B4" s="273"/>
      <c r="C4" s="273"/>
      <c r="D4" s="273"/>
      <c r="E4" s="273"/>
      <c r="F4" s="273"/>
      <c r="G4" s="273"/>
      <c r="H4" s="273"/>
      <c r="I4" s="604" t="s">
        <v>205</v>
      </c>
      <c r="J4" s="604"/>
    </row>
    <row r="5" spans="1:13" ht="14.25" customHeight="1" thickBot="1" x14ac:dyDescent="0.3">
      <c r="A5" s="649" t="s">
        <v>449</v>
      </c>
      <c r="B5" s="649"/>
      <c r="C5" s="649" t="s">
        <v>30</v>
      </c>
      <c r="D5" s="649"/>
      <c r="E5" s="152"/>
      <c r="F5" s="24"/>
      <c r="G5" s="153"/>
      <c r="H5" s="650" t="s">
        <v>393</v>
      </c>
      <c r="I5" s="650"/>
      <c r="J5" s="154" t="s">
        <v>420</v>
      </c>
    </row>
    <row r="6" spans="1:13" ht="15" customHeight="1" x14ac:dyDescent="0.25">
      <c r="A6" s="10"/>
      <c r="B6" s="651" t="s">
        <v>31</v>
      </c>
      <c r="C6" s="651"/>
      <c r="D6" s="651" t="s">
        <v>233</v>
      </c>
      <c r="E6" s="651"/>
      <c r="F6" s="651" t="s">
        <v>47</v>
      </c>
      <c r="G6" s="651"/>
      <c r="H6" s="651" t="s">
        <v>48</v>
      </c>
      <c r="I6" s="651"/>
      <c r="J6" s="390"/>
    </row>
    <row r="7" spans="1:13" ht="15" customHeight="1" x14ac:dyDescent="0.25">
      <c r="A7" s="155"/>
      <c r="B7" s="652" t="s">
        <v>390</v>
      </c>
      <c r="C7" s="652"/>
      <c r="D7" s="652" t="s">
        <v>162</v>
      </c>
      <c r="E7" s="652"/>
      <c r="F7" s="642" t="s">
        <v>391</v>
      </c>
      <c r="G7" s="642"/>
      <c r="H7" s="652" t="s">
        <v>392</v>
      </c>
      <c r="I7" s="652"/>
      <c r="J7" s="155"/>
    </row>
    <row r="8" spans="1:13" ht="15" customHeight="1" x14ac:dyDescent="0.2">
      <c r="A8" s="155"/>
      <c r="B8" s="565" t="s">
        <v>42</v>
      </c>
      <c r="C8" s="565" t="s">
        <v>229</v>
      </c>
      <c r="D8" s="565" t="s">
        <v>42</v>
      </c>
      <c r="E8" s="565" t="s">
        <v>229</v>
      </c>
      <c r="F8" s="565" t="s">
        <v>25</v>
      </c>
      <c r="G8" s="565" t="s">
        <v>229</v>
      </c>
      <c r="H8" s="565" t="s">
        <v>25</v>
      </c>
      <c r="I8" s="565" t="s">
        <v>229</v>
      </c>
      <c r="J8" s="155"/>
    </row>
    <row r="9" spans="1:13" ht="15.75" customHeight="1" x14ac:dyDescent="0.2">
      <c r="A9" s="306" t="s">
        <v>135</v>
      </c>
      <c r="B9" s="310" t="s">
        <v>43</v>
      </c>
      <c r="C9" s="311" t="s">
        <v>27</v>
      </c>
      <c r="D9" s="311" t="s">
        <v>43</v>
      </c>
      <c r="E9" s="311" t="s">
        <v>27</v>
      </c>
      <c r="F9" s="311" t="s">
        <v>127</v>
      </c>
      <c r="G9" s="311" t="s">
        <v>27</v>
      </c>
      <c r="H9" s="306" t="s">
        <v>127</v>
      </c>
      <c r="I9" s="306" t="s">
        <v>27</v>
      </c>
      <c r="J9" s="312" t="s">
        <v>24</v>
      </c>
      <c r="K9" s="8"/>
      <c r="L9" s="8"/>
      <c r="M9" s="8"/>
    </row>
    <row r="10" spans="1:13" ht="15" customHeight="1" x14ac:dyDescent="0.25">
      <c r="A10" s="313" t="s">
        <v>28</v>
      </c>
      <c r="B10" s="316">
        <v>771548</v>
      </c>
      <c r="C10" s="316">
        <v>1543096</v>
      </c>
      <c r="D10" s="316">
        <v>324873</v>
      </c>
      <c r="E10" s="316">
        <v>1299492</v>
      </c>
      <c r="F10" s="316">
        <v>728</v>
      </c>
      <c r="G10" s="316">
        <v>58240</v>
      </c>
      <c r="H10" s="316">
        <v>24521</v>
      </c>
      <c r="I10" s="316">
        <v>98084</v>
      </c>
      <c r="J10" s="314" t="s">
        <v>29</v>
      </c>
      <c r="K10" s="8"/>
      <c r="L10" s="8"/>
      <c r="M10" s="8"/>
    </row>
    <row r="11" spans="1:13" ht="15" customHeight="1" x14ac:dyDescent="0.25">
      <c r="A11" s="308" t="s">
        <v>2</v>
      </c>
      <c r="B11" s="296">
        <v>98768</v>
      </c>
      <c r="C11" s="296">
        <v>98768</v>
      </c>
      <c r="D11" s="296">
        <v>196527</v>
      </c>
      <c r="E11" s="296">
        <v>196527</v>
      </c>
      <c r="F11" s="296">
        <v>866</v>
      </c>
      <c r="G11" s="296">
        <v>38970</v>
      </c>
      <c r="H11" s="296">
        <v>20616</v>
      </c>
      <c r="I11" s="296">
        <v>103080</v>
      </c>
      <c r="J11" s="309" t="s">
        <v>13</v>
      </c>
      <c r="K11" s="8"/>
      <c r="L11" s="8"/>
      <c r="M11" s="8"/>
    </row>
    <row r="12" spans="1:13" s="315" customFormat="1" ht="15" customHeight="1" x14ac:dyDescent="0.25">
      <c r="A12" s="313" t="s">
        <v>3</v>
      </c>
      <c r="B12" s="316">
        <v>5061310</v>
      </c>
      <c r="C12" s="316">
        <v>15183930</v>
      </c>
      <c r="D12" s="316">
        <v>2750242</v>
      </c>
      <c r="E12" s="316">
        <v>8250726</v>
      </c>
      <c r="F12" s="316">
        <v>7909</v>
      </c>
      <c r="G12" s="316">
        <v>3582777</v>
      </c>
      <c r="H12" s="316">
        <v>268375</v>
      </c>
      <c r="I12" s="316">
        <v>1610250</v>
      </c>
      <c r="J12" s="314" t="s">
        <v>14</v>
      </c>
    </row>
    <row r="13" spans="1:13" ht="15" customHeight="1" x14ac:dyDescent="0.25">
      <c r="A13" s="306" t="s">
        <v>4</v>
      </c>
      <c r="B13" s="296">
        <v>726899</v>
      </c>
      <c r="C13" s="296">
        <v>2180697</v>
      </c>
      <c r="D13" s="296">
        <v>376756</v>
      </c>
      <c r="E13" s="296">
        <v>753512</v>
      </c>
      <c r="F13" s="296">
        <v>917</v>
      </c>
      <c r="G13" s="296">
        <v>118293</v>
      </c>
      <c r="H13" s="296">
        <v>36038</v>
      </c>
      <c r="I13" s="296">
        <v>468494</v>
      </c>
      <c r="J13" s="307" t="s">
        <v>21</v>
      </c>
      <c r="K13" s="8"/>
      <c r="L13" s="8"/>
      <c r="M13" s="8"/>
    </row>
    <row r="14" spans="1:13" s="315" customFormat="1" ht="15" customHeight="1" x14ac:dyDescent="0.25">
      <c r="A14" s="313" t="s">
        <v>5</v>
      </c>
      <c r="B14" s="316">
        <v>51188</v>
      </c>
      <c r="C14" s="316">
        <v>51188</v>
      </c>
      <c r="D14" s="316">
        <v>247269</v>
      </c>
      <c r="E14" s="316">
        <v>247269</v>
      </c>
      <c r="F14" s="316">
        <v>1361</v>
      </c>
      <c r="G14" s="316">
        <v>197345</v>
      </c>
      <c r="H14" s="316">
        <v>49494</v>
      </c>
      <c r="I14" s="316">
        <v>247470</v>
      </c>
      <c r="J14" s="314" t="s">
        <v>22</v>
      </c>
    </row>
    <row r="15" spans="1:13" ht="15" customHeight="1" x14ac:dyDescent="0.25">
      <c r="A15" s="306" t="s">
        <v>10</v>
      </c>
      <c r="B15" s="296">
        <v>7724</v>
      </c>
      <c r="C15" s="296">
        <v>7724</v>
      </c>
      <c r="D15" s="296">
        <v>362967</v>
      </c>
      <c r="E15" s="296">
        <v>362967</v>
      </c>
      <c r="F15" s="296">
        <v>3589</v>
      </c>
      <c r="G15" s="296">
        <v>602952</v>
      </c>
      <c r="H15" s="296">
        <v>36998</v>
      </c>
      <c r="I15" s="296">
        <v>147992</v>
      </c>
      <c r="J15" s="307" t="s">
        <v>19</v>
      </c>
      <c r="K15" s="8"/>
      <c r="L15" s="8"/>
      <c r="M15" s="8"/>
    </row>
    <row r="16" spans="1:13" ht="15" customHeight="1" x14ac:dyDescent="0.25">
      <c r="A16" s="243" t="s">
        <v>6</v>
      </c>
      <c r="B16" s="316">
        <v>189654</v>
      </c>
      <c r="C16" s="316">
        <v>189654</v>
      </c>
      <c r="D16" s="316">
        <v>389892</v>
      </c>
      <c r="E16" s="316">
        <v>389892</v>
      </c>
      <c r="F16" s="316">
        <v>1204</v>
      </c>
      <c r="G16" s="316">
        <v>257656</v>
      </c>
      <c r="H16" s="316">
        <v>37659</v>
      </c>
      <c r="I16" s="316">
        <v>451908</v>
      </c>
      <c r="J16" s="242" t="s">
        <v>15</v>
      </c>
      <c r="K16" s="8"/>
      <c r="L16" s="8"/>
      <c r="M16" s="8"/>
    </row>
    <row r="17" spans="1:13" s="297" customFormat="1" ht="15" customHeight="1" x14ac:dyDescent="0.25">
      <c r="A17" s="306" t="s">
        <v>7</v>
      </c>
      <c r="B17" s="296">
        <v>10319</v>
      </c>
      <c r="C17" s="296">
        <v>10319</v>
      </c>
      <c r="D17" s="296">
        <v>253568</v>
      </c>
      <c r="E17" s="296">
        <v>253568</v>
      </c>
      <c r="F17" s="296">
        <v>769</v>
      </c>
      <c r="G17" s="296">
        <v>44602</v>
      </c>
      <c r="H17" s="296">
        <v>26558</v>
      </c>
      <c r="I17" s="296">
        <v>106232</v>
      </c>
      <c r="J17" s="307" t="s">
        <v>16</v>
      </c>
    </row>
    <row r="18" spans="1:13" ht="15" customHeight="1" x14ac:dyDescent="0.25">
      <c r="A18" s="243" t="s">
        <v>8</v>
      </c>
      <c r="B18" s="316">
        <v>104483</v>
      </c>
      <c r="C18" s="316">
        <v>104483</v>
      </c>
      <c r="D18" s="316">
        <v>128560</v>
      </c>
      <c r="E18" s="316">
        <v>128560</v>
      </c>
      <c r="F18" s="316">
        <v>294</v>
      </c>
      <c r="G18" s="316">
        <v>6468</v>
      </c>
      <c r="H18" s="316">
        <v>15867</v>
      </c>
      <c r="I18" s="316">
        <v>79335</v>
      </c>
      <c r="J18" s="242" t="s">
        <v>17</v>
      </c>
      <c r="K18" s="8"/>
      <c r="L18" s="8"/>
      <c r="M18" s="8"/>
    </row>
    <row r="19" spans="1:13" ht="15" customHeight="1" x14ac:dyDescent="0.25">
      <c r="A19" s="306" t="s">
        <v>9</v>
      </c>
      <c r="B19" s="296">
        <v>106379</v>
      </c>
      <c r="C19" s="296">
        <v>212758</v>
      </c>
      <c r="D19" s="296">
        <v>364768</v>
      </c>
      <c r="E19" s="296">
        <v>1094304</v>
      </c>
      <c r="F19" s="296">
        <v>1370</v>
      </c>
      <c r="G19" s="296">
        <v>82200</v>
      </c>
      <c r="H19" s="296">
        <v>21428</v>
      </c>
      <c r="I19" s="296">
        <v>107140</v>
      </c>
      <c r="J19" s="307" t="s">
        <v>18</v>
      </c>
      <c r="K19" s="8"/>
      <c r="L19" s="8"/>
      <c r="M19" s="8"/>
    </row>
    <row r="20" spans="1:13" ht="15" customHeight="1" x14ac:dyDescent="0.25">
      <c r="A20" s="243" t="s">
        <v>11</v>
      </c>
      <c r="B20" s="316">
        <v>37433</v>
      </c>
      <c r="C20" s="316">
        <v>74866</v>
      </c>
      <c r="D20" s="316">
        <v>97791</v>
      </c>
      <c r="E20" s="316">
        <v>195582</v>
      </c>
      <c r="F20" s="316">
        <v>433</v>
      </c>
      <c r="G20" s="316">
        <v>54991</v>
      </c>
      <c r="H20" s="316">
        <v>9113</v>
      </c>
      <c r="I20" s="316">
        <v>45565</v>
      </c>
      <c r="J20" s="242" t="s">
        <v>23</v>
      </c>
      <c r="K20" s="8"/>
      <c r="L20" s="8"/>
      <c r="M20" s="8"/>
    </row>
    <row r="21" spans="1:13" ht="15" customHeight="1" thickBot="1" x14ac:dyDescent="0.3">
      <c r="A21" s="306" t="s">
        <v>12</v>
      </c>
      <c r="B21" s="296">
        <v>35190</v>
      </c>
      <c r="C21" s="296">
        <v>105570</v>
      </c>
      <c r="D21" s="296">
        <v>218746</v>
      </c>
      <c r="E21" s="296">
        <v>437492</v>
      </c>
      <c r="F21" s="296">
        <v>1098</v>
      </c>
      <c r="G21" s="296">
        <v>258030</v>
      </c>
      <c r="H21" s="296">
        <v>29170</v>
      </c>
      <c r="I21" s="296">
        <v>320870</v>
      </c>
      <c r="J21" s="307" t="s">
        <v>20</v>
      </c>
      <c r="K21" s="8"/>
      <c r="L21" s="8"/>
      <c r="M21" s="8"/>
    </row>
    <row r="22" spans="1:13" ht="20.25" customHeight="1" thickBot="1" x14ac:dyDescent="0.25">
      <c r="A22" s="244" t="s">
        <v>0</v>
      </c>
      <c r="B22" s="245">
        <f t="shared" ref="B22:I22" si="0">SUM(B10:B21)</f>
        <v>7200895</v>
      </c>
      <c r="C22" s="245">
        <f t="shared" si="0"/>
        <v>19763053</v>
      </c>
      <c r="D22" s="245">
        <f t="shared" si="0"/>
        <v>5711959</v>
      </c>
      <c r="E22" s="245">
        <f t="shared" si="0"/>
        <v>13609891</v>
      </c>
      <c r="F22" s="245">
        <f t="shared" si="0"/>
        <v>20538</v>
      </c>
      <c r="G22" s="245">
        <f t="shared" si="0"/>
        <v>5302524</v>
      </c>
      <c r="H22" s="245">
        <f t="shared" si="0"/>
        <v>575837</v>
      </c>
      <c r="I22" s="245">
        <f t="shared" si="0"/>
        <v>3786420</v>
      </c>
      <c r="J22" s="246" t="s">
        <v>1</v>
      </c>
      <c r="K22" s="8"/>
      <c r="L22" s="8"/>
      <c r="M22" s="8"/>
    </row>
    <row r="23" spans="1:13" s="8" customFormat="1" ht="20.25" customHeight="1" thickTop="1" x14ac:dyDescent="0.2">
      <c r="A23" s="620" t="s">
        <v>470</v>
      </c>
      <c r="B23" s="620"/>
      <c r="C23" s="620"/>
      <c r="D23" s="620"/>
      <c r="E23" s="620"/>
      <c r="F23" s="620"/>
      <c r="G23" s="620"/>
      <c r="H23" s="620"/>
      <c r="I23" s="241"/>
      <c r="J23" s="242"/>
    </row>
    <row r="24" spans="1:13" ht="14.25" x14ac:dyDescent="0.2">
      <c r="C24" s="8"/>
      <c r="D24" s="8"/>
      <c r="E24" s="8"/>
      <c r="F24" s="8"/>
      <c r="G24" s="8"/>
      <c r="H24" s="1"/>
      <c r="J24" s="206"/>
    </row>
    <row r="25" spans="1:13" ht="12.75" customHeight="1" x14ac:dyDescent="0.25">
      <c r="A25" s="614"/>
      <c r="B25" s="614"/>
      <c r="C25" s="8"/>
      <c r="D25" s="8"/>
      <c r="E25" s="8"/>
      <c r="F25" s="8"/>
      <c r="G25" s="8"/>
      <c r="H25" s="1"/>
      <c r="I25" s="634"/>
      <c r="J25" s="634"/>
    </row>
  </sheetData>
  <mergeCells count="17">
    <mergeCell ref="A2:J2"/>
    <mergeCell ref="A5:B5"/>
    <mergeCell ref="A3:J3"/>
    <mergeCell ref="I4:J4"/>
    <mergeCell ref="A25:B25"/>
    <mergeCell ref="I25:J25"/>
    <mergeCell ref="C5:D5"/>
    <mergeCell ref="H5:I5"/>
    <mergeCell ref="A23:H23"/>
    <mergeCell ref="B6:C6"/>
    <mergeCell ref="B7:C7"/>
    <mergeCell ref="F6:G6"/>
    <mergeCell ref="F7:G7"/>
    <mergeCell ref="D6:E6"/>
    <mergeCell ref="D7:E7"/>
    <mergeCell ref="H6:I6"/>
    <mergeCell ref="H7:I7"/>
  </mergeCells>
  <phoneticPr fontId="3" type="noConversion"/>
  <printOptions horizontalCentered="1" verticalCentered="1"/>
  <pageMargins left="0.25" right="0.25" top="0.64" bottom="0.75" header="1.1200000000000001" footer="0.3"/>
  <pageSetup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K24"/>
  <sheetViews>
    <sheetView rightToLeft="1" view="pageBreakPreview" zoomScaleSheetLayoutView="100" workbookViewId="0">
      <selection activeCell="N9" sqref="N9"/>
    </sheetView>
  </sheetViews>
  <sheetFormatPr defaultRowHeight="12.75" x14ac:dyDescent="0.2"/>
  <cols>
    <col min="1" max="1" width="12" customWidth="1"/>
    <col min="2" max="2" width="13.28515625" customWidth="1"/>
    <col min="3" max="3" width="11.7109375" customWidth="1"/>
    <col min="4" max="4" width="12.5703125" customWidth="1"/>
    <col min="5" max="5" width="12.85546875" customWidth="1"/>
    <col min="6" max="6" width="18" customWidth="1"/>
    <col min="7" max="7" width="16" customWidth="1"/>
    <col min="8" max="8" width="15.5703125" customWidth="1"/>
    <col min="9" max="9" width="0.28515625" customWidth="1"/>
  </cols>
  <sheetData>
    <row r="1" spans="1:10" ht="15" x14ac:dyDescent="0.2">
      <c r="A1" s="655" t="s">
        <v>356</v>
      </c>
      <c r="B1" s="655"/>
      <c r="C1" s="655"/>
      <c r="D1" s="655"/>
      <c r="E1" s="655"/>
      <c r="F1" s="655"/>
      <c r="G1" s="655"/>
      <c r="H1" s="655"/>
    </row>
    <row r="2" spans="1:10" ht="16.5" customHeight="1" x14ac:dyDescent="0.2">
      <c r="A2" s="656" t="s">
        <v>359</v>
      </c>
      <c r="B2" s="656"/>
      <c r="C2" s="656"/>
      <c r="D2" s="656"/>
      <c r="E2" s="656"/>
      <c r="F2" s="656"/>
      <c r="G2" s="656"/>
      <c r="H2" s="656"/>
    </row>
    <row r="3" spans="1:10" s="8" customFormat="1" ht="16.5" customHeight="1" x14ac:dyDescent="0.25">
      <c r="A3" s="274"/>
      <c r="B3" s="274"/>
      <c r="C3" s="274"/>
      <c r="D3" s="274"/>
      <c r="E3" s="274"/>
      <c r="F3" s="274"/>
      <c r="G3" s="604" t="s">
        <v>205</v>
      </c>
      <c r="H3" s="604"/>
    </row>
    <row r="4" spans="1:10" ht="15" customHeight="1" thickBot="1" x14ac:dyDescent="0.25">
      <c r="A4" s="657" t="s">
        <v>471</v>
      </c>
      <c r="B4" s="657"/>
      <c r="C4" s="659" t="s">
        <v>177</v>
      </c>
      <c r="D4" s="659"/>
      <c r="E4" s="156"/>
      <c r="F4" s="658" t="s">
        <v>393</v>
      </c>
      <c r="G4" s="658"/>
      <c r="H4" s="420" t="s">
        <v>420</v>
      </c>
    </row>
    <row r="5" spans="1:10" ht="15" customHeight="1" x14ac:dyDescent="0.2">
      <c r="A5" s="157"/>
      <c r="B5" s="158" t="s">
        <v>46</v>
      </c>
      <c r="C5" s="159"/>
      <c r="D5" s="158" t="s">
        <v>36</v>
      </c>
      <c r="E5" s="158"/>
      <c r="F5" s="160" t="s">
        <v>34</v>
      </c>
      <c r="G5" s="160" t="s">
        <v>0</v>
      </c>
      <c r="H5" s="157"/>
    </row>
    <row r="6" spans="1:10" s="8" customFormat="1" ht="28.5" customHeight="1" x14ac:dyDescent="0.2">
      <c r="A6" s="184"/>
      <c r="B6" s="566" t="s">
        <v>247</v>
      </c>
      <c r="C6" s="566"/>
      <c r="D6" s="566" t="s">
        <v>394</v>
      </c>
      <c r="E6" s="566"/>
      <c r="F6" s="566" t="s">
        <v>165</v>
      </c>
      <c r="G6" s="566" t="s">
        <v>1</v>
      </c>
      <c r="H6" s="184"/>
    </row>
    <row r="7" spans="1:10" ht="15" customHeight="1" x14ac:dyDescent="0.2">
      <c r="A7" s="161"/>
      <c r="B7" s="285" t="s">
        <v>25</v>
      </c>
      <c r="C7" s="285" t="s">
        <v>229</v>
      </c>
      <c r="D7" s="285" t="s">
        <v>25</v>
      </c>
      <c r="E7" s="285" t="s">
        <v>231</v>
      </c>
      <c r="F7" s="285" t="s">
        <v>229</v>
      </c>
      <c r="G7" s="285" t="s">
        <v>229</v>
      </c>
      <c r="H7" s="161"/>
    </row>
    <row r="8" spans="1:10" ht="15" customHeight="1" thickBot="1" x14ac:dyDescent="0.25">
      <c r="A8" s="321" t="s">
        <v>49</v>
      </c>
      <c r="B8" s="322" t="s">
        <v>127</v>
      </c>
      <c r="C8" s="567" t="s">
        <v>27</v>
      </c>
      <c r="D8" s="567" t="s">
        <v>127</v>
      </c>
      <c r="E8" s="567" t="s">
        <v>27</v>
      </c>
      <c r="F8" s="567" t="s">
        <v>27</v>
      </c>
      <c r="G8" s="567" t="s">
        <v>27</v>
      </c>
      <c r="H8" s="321" t="s">
        <v>24</v>
      </c>
    </row>
    <row r="9" spans="1:10" ht="15" customHeight="1" thickTop="1" x14ac:dyDescent="0.25">
      <c r="A9" s="13" t="s">
        <v>28</v>
      </c>
      <c r="B9" s="76">
        <v>14229</v>
      </c>
      <c r="C9" s="77">
        <v>56916</v>
      </c>
      <c r="D9" s="76">
        <v>5668</v>
      </c>
      <c r="E9" s="77">
        <v>963560</v>
      </c>
      <c r="F9" s="76">
        <v>0</v>
      </c>
      <c r="G9" s="77">
        <v>4019388</v>
      </c>
      <c r="H9" s="470" t="s">
        <v>29</v>
      </c>
      <c r="J9" s="8"/>
    </row>
    <row r="10" spans="1:10" ht="15" customHeight="1" x14ac:dyDescent="0.25">
      <c r="A10" s="458" t="s">
        <v>2</v>
      </c>
      <c r="B10" s="80">
        <v>11950</v>
      </c>
      <c r="C10" s="178">
        <v>35850</v>
      </c>
      <c r="D10" s="80">
        <v>996</v>
      </c>
      <c r="E10" s="178">
        <v>178284</v>
      </c>
      <c r="F10" s="80">
        <v>0</v>
      </c>
      <c r="G10" s="178">
        <v>651479</v>
      </c>
      <c r="H10" s="263" t="s">
        <v>13</v>
      </c>
      <c r="J10" s="8"/>
    </row>
    <row r="11" spans="1:10" ht="15" customHeight="1" x14ac:dyDescent="0.25">
      <c r="A11" s="13" t="s">
        <v>3</v>
      </c>
      <c r="B11" s="76">
        <v>123913</v>
      </c>
      <c r="C11" s="77">
        <v>495652</v>
      </c>
      <c r="D11" s="76">
        <v>51734</v>
      </c>
      <c r="E11" s="77">
        <v>10346800</v>
      </c>
      <c r="F11" s="76">
        <v>703</v>
      </c>
      <c r="G11" s="77">
        <v>39470135</v>
      </c>
      <c r="H11" s="470" t="s">
        <v>14</v>
      </c>
      <c r="J11" s="8"/>
    </row>
    <row r="12" spans="1:10" ht="15" customHeight="1" x14ac:dyDescent="0.25">
      <c r="A12" s="458" t="s">
        <v>4</v>
      </c>
      <c r="B12" s="80">
        <v>19095</v>
      </c>
      <c r="C12" s="178">
        <v>190950</v>
      </c>
      <c r="D12" s="80">
        <v>5408</v>
      </c>
      <c r="E12" s="178">
        <v>794976</v>
      </c>
      <c r="F12" s="80">
        <v>0</v>
      </c>
      <c r="G12" s="178">
        <v>4506922</v>
      </c>
      <c r="H12" s="263" t="s">
        <v>21</v>
      </c>
      <c r="J12" s="8"/>
    </row>
    <row r="13" spans="1:10" ht="15" customHeight="1" x14ac:dyDescent="0.25">
      <c r="A13" s="13" t="s">
        <v>5</v>
      </c>
      <c r="B13" s="76">
        <v>21106</v>
      </c>
      <c r="C13" s="77">
        <v>105530</v>
      </c>
      <c r="D13" s="76">
        <v>8435</v>
      </c>
      <c r="E13" s="77">
        <v>1687000</v>
      </c>
      <c r="F13" s="76">
        <v>62</v>
      </c>
      <c r="G13" s="77">
        <v>2535802</v>
      </c>
      <c r="H13" s="470" t="s">
        <v>22</v>
      </c>
      <c r="J13" s="8"/>
    </row>
    <row r="14" spans="1:10" ht="15" customHeight="1" x14ac:dyDescent="0.25">
      <c r="A14" s="458" t="s">
        <v>10</v>
      </c>
      <c r="B14" s="80">
        <v>18624</v>
      </c>
      <c r="C14" s="178">
        <v>93120</v>
      </c>
      <c r="D14" s="80">
        <v>6105</v>
      </c>
      <c r="E14" s="178">
        <v>915750</v>
      </c>
      <c r="F14" s="80">
        <v>0</v>
      </c>
      <c r="G14" s="178">
        <v>2130505</v>
      </c>
      <c r="H14" s="263" t="s">
        <v>19</v>
      </c>
      <c r="J14" s="8"/>
    </row>
    <row r="15" spans="1:10" ht="15" customHeight="1" x14ac:dyDescent="0.25">
      <c r="A15" s="458" t="s">
        <v>6</v>
      </c>
      <c r="B15" s="80">
        <v>17015</v>
      </c>
      <c r="C15" s="178">
        <v>119105</v>
      </c>
      <c r="D15" s="80">
        <v>6954</v>
      </c>
      <c r="E15" s="178">
        <v>1390800</v>
      </c>
      <c r="F15" s="80">
        <v>319</v>
      </c>
      <c r="G15" s="178">
        <v>2799015</v>
      </c>
      <c r="H15" s="263" t="s">
        <v>15</v>
      </c>
      <c r="J15" s="8"/>
    </row>
    <row r="16" spans="1:10" ht="15" customHeight="1" x14ac:dyDescent="0.25">
      <c r="A16" s="13" t="s">
        <v>7</v>
      </c>
      <c r="B16" s="76">
        <v>12975</v>
      </c>
      <c r="C16" s="77">
        <v>38925</v>
      </c>
      <c r="D16" s="76">
        <v>4956</v>
      </c>
      <c r="E16" s="77">
        <v>495600</v>
      </c>
      <c r="F16" s="76">
        <v>0</v>
      </c>
      <c r="G16" s="77">
        <v>949246</v>
      </c>
      <c r="H16" s="470" t="s">
        <v>16</v>
      </c>
      <c r="J16" s="8"/>
    </row>
    <row r="17" spans="1:11" ht="15" customHeight="1" x14ac:dyDescent="0.25">
      <c r="A17" s="458" t="s">
        <v>8</v>
      </c>
      <c r="B17" s="80">
        <v>5880</v>
      </c>
      <c r="C17" s="178">
        <v>17640</v>
      </c>
      <c r="D17" s="80">
        <v>3072</v>
      </c>
      <c r="E17" s="178">
        <v>691200</v>
      </c>
      <c r="F17" s="80">
        <v>0</v>
      </c>
      <c r="G17" s="178">
        <v>1027686</v>
      </c>
      <c r="H17" s="263" t="s">
        <v>17</v>
      </c>
      <c r="J17" s="8"/>
    </row>
    <row r="18" spans="1:11" ht="15" customHeight="1" x14ac:dyDescent="0.25">
      <c r="A18" s="13" t="s">
        <v>9</v>
      </c>
      <c r="B18" s="76">
        <v>12183</v>
      </c>
      <c r="C18" s="77">
        <v>24366</v>
      </c>
      <c r="D18" s="76">
        <v>7603</v>
      </c>
      <c r="E18" s="77">
        <v>836330</v>
      </c>
      <c r="F18" s="76">
        <v>0</v>
      </c>
      <c r="G18" s="77">
        <v>2357098</v>
      </c>
      <c r="H18" s="470" t="s">
        <v>18</v>
      </c>
      <c r="J18" s="8"/>
    </row>
    <row r="19" spans="1:11" ht="15" customHeight="1" x14ac:dyDescent="0.25">
      <c r="A19" s="458" t="s">
        <v>11</v>
      </c>
      <c r="B19" s="80">
        <v>5885</v>
      </c>
      <c r="C19" s="178">
        <v>23540</v>
      </c>
      <c r="D19" s="80">
        <v>2719</v>
      </c>
      <c r="E19" s="178">
        <v>421445</v>
      </c>
      <c r="F19" s="80">
        <v>0</v>
      </c>
      <c r="G19" s="178">
        <v>815989</v>
      </c>
      <c r="H19" s="263" t="s">
        <v>23</v>
      </c>
      <c r="J19" s="8"/>
    </row>
    <row r="20" spans="1:11" ht="15" customHeight="1" thickBot="1" x14ac:dyDescent="0.3">
      <c r="A20" s="13" t="s">
        <v>12</v>
      </c>
      <c r="B20" s="76">
        <v>11106</v>
      </c>
      <c r="C20" s="77">
        <v>33318</v>
      </c>
      <c r="D20" s="76">
        <v>971</v>
      </c>
      <c r="E20" s="77">
        <v>284503</v>
      </c>
      <c r="F20" s="76">
        <v>0</v>
      </c>
      <c r="G20" s="77">
        <v>1439783</v>
      </c>
      <c r="H20" s="470" t="s">
        <v>20</v>
      </c>
      <c r="J20" s="8"/>
    </row>
    <row r="21" spans="1:11" ht="16.5" customHeight="1" thickBot="1" x14ac:dyDescent="0.25">
      <c r="A21" s="232" t="s">
        <v>0</v>
      </c>
      <c r="B21" s="203">
        <f t="shared" ref="B21:G21" si="0">SUM(B9:B20)</f>
        <v>273961</v>
      </c>
      <c r="C21" s="203">
        <f t="shared" si="0"/>
        <v>1234912</v>
      </c>
      <c r="D21" s="203">
        <f t="shared" si="0"/>
        <v>104621</v>
      </c>
      <c r="E21" s="203">
        <f t="shared" si="0"/>
        <v>19006248</v>
      </c>
      <c r="F21" s="203">
        <f t="shared" si="0"/>
        <v>1084</v>
      </c>
      <c r="G21" s="203">
        <f t="shared" si="0"/>
        <v>62703048</v>
      </c>
      <c r="H21" s="471" t="s">
        <v>1</v>
      </c>
    </row>
    <row r="22" spans="1:11" s="174" customFormat="1" ht="16.5" customHeight="1" thickTop="1" x14ac:dyDescent="0.2">
      <c r="A22" s="620" t="s">
        <v>472</v>
      </c>
      <c r="B22" s="620"/>
      <c r="C22" s="620"/>
      <c r="D22" s="620"/>
      <c r="E22" s="620"/>
      <c r="F22" s="620"/>
      <c r="G22" s="620"/>
      <c r="H22" s="620"/>
    </row>
    <row r="23" spans="1:11" ht="14.25" x14ac:dyDescent="0.2">
      <c r="C23" s="8"/>
      <c r="D23" s="8"/>
      <c r="E23" s="8"/>
      <c r="F23" s="8"/>
      <c r="G23" s="195"/>
      <c r="H23" s="206"/>
      <c r="I23" s="8"/>
      <c r="J23" s="8"/>
      <c r="K23" s="8"/>
    </row>
    <row r="24" spans="1:11" ht="15" x14ac:dyDescent="0.25">
      <c r="A24" s="614"/>
      <c r="B24" s="614"/>
      <c r="C24" s="8"/>
      <c r="D24" s="8"/>
      <c r="E24" s="8"/>
      <c r="F24" s="8"/>
      <c r="G24" s="8"/>
      <c r="H24" s="55"/>
      <c r="I24" s="8"/>
      <c r="J24" s="8"/>
      <c r="K24" s="73"/>
    </row>
  </sheetData>
  <mergeCells count="8">
    <mergeCell ref="G3:H3"/>
    <mergeCell ref="A24:B24"/>
    <mergeCell ref="A1:H1"/>
    <mergeCell ref="A2:H2"/>
    <mergeCell ref="A4:B4"/>
    <mergeCell ref="F4:G4"/>
    <mergeCell ref="C4:D4"/>
    <mergeCell ref="A22:H22"/>
  </mergeCells>
  <phoneticPr fontId="3" type="noConversion"/>
  <printOptions horizontalCentered="1" verticalCentered="1"/>
  <pageMargins left="0.23622047244094499" right="0.86" top="0.73" bottom="0.63" header="1.1399999999999999" footer="0.46"/>
  <pageSetup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24"/>
  <sheetViews>
    <sheetView rightToLeft="1" view="pageBreakPreview" zoomScale="93" zoomScaleSheetLayoutView="93" workbookViewId="0">
      <selection activeCell="F30" sqref="F30"/>
    </sheetView>
  </sheetViews>
  <sheetFormatPr defaultRowHeight="12.75" x14ac:dyDescent="0.2"/>
  <cols>
    <col min="1" max="1" width="10.28515625" customWidth="1"/>
    <col min="2" max="2" width="9.42578125" customWidth="1"/>
    <col min="3" max="3" width="12" customWidth="1"/>
    <col min="4" max="4" width="8.28515625" customWidth="1"/>
    <col min="5" max="5" width="13.42578125" customWidth="1"/>
    <col min="6" max="6" width="10.140625" customWidth="1"/>
    <col min="7" max="7" width="15" customWidth="1"/>
    <col min="8" max="8" width="14.28515625" customWidth="1"/>
    <col min="9" max="9" width="12.28515625" customWidth="1"/>
    <col min="10" max="10" width="12.85546875" customWidth="1"/>
    <col min="11" max="11" width="0.28515625" hidden="1" customWidth="1"/>
    <col min="12" max="12" width="9.140625" hidden="1" customWidth="1"/>
    <col min="13" max="13" width="11.7109375" customWidth="1"/>
    <col min="14" max="14" width="12.42578125" customWidth="1"/>
  </cols>
  <sheetData>
    <row r="1" spans="1:17" ht="15" x14ac:dyDescent="0.2">
      <c r="A1" s="661" t="s">
        <v>356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</row>
    <row r="2" spans="1:17" ht="15" x14ac:dyDescent="0.2">
      <c r="A2" s="662" t="s">
        <v>351</v>
      </c>
      <c r="B2" s="662"/>
      <c r="C2" s="662"/>
      <c r="D2" s="662"/>
      <c r="E2" s="662"/>
      <c r="F2" s="662"/>
      <c r="G2" s="662"/>
      <c r="H2" s="662"/>
      <c r="I2" s="662"/>
      <c r="J2" s="662"/>
      <c r="K2" s="662"/>
    </row>
    <row r="3" spans="1:17" s="8" customFormat="1" ht="15.75" thickBot="1" x14ac:dyDescent="0.3">
      <c r="A3" s="275"/>
      <c r="B3" s="275"/>
      <c r="C3" s="275"/>
      <c r="D3" s="275"/>
      <c r="E3" s="275"/>
      <c r="F3" s="275"/>
      <c r="G3" s="275"/>
      <c r="H3" s="489"/>
      <c r="I3" s="489"/>
      <c r="J3" s="490" t="s">
        <v>429</v>
      </c>
      <c r="K3" s="536"/>
    </row>
    <row r="4" spans="1:17" s="4" customFormat="1" ht="18" customHeight="1" thickBot="1" x14ac:dyDescent="0.3">
      <c r="A4" s="663" t="s">
        <v>449</v>
      </c>
      <c r="B4" s="663"/>
      <c r="C4" s="663" t="s">
        <v>171</v>
      </c>
      <c r="D4" s="663"/>
      <c r="E4" s="663"/>
      <c r="F4" s="24"/>
      <c r="G4" s="24"/>
      <c r="H4" s="664" t="s">
        <v>397</v>
      </c>
      <c r="I4" s="664"/>
      <c r="J4" s="466" t="s">
        <v>420</v>
      </c>
      <c r="K4" s="535"/>
      <c r="L4"/>
      <c r="M4"/>
      <c r="N4"/>
      <c r="O4"/>
      <c r="P4"/>
      <c r="Q4"/>
    </row>
    <row r="5" spans="1:17" s="3" customFormat="1" ht="15" customHeight="1" x14ac:dyDescent="0.25">
      <c r="A5" s="71"/>
      <c r="B5" s="660" t="s">
        <v>237</v>
      </c>
      <c r="C5" s="660"/>
      <c r="D5" s="660" t="s">
        <v>236</v>
      </c>
      <c r="E5" s="660"/>
      <c r="F5" s="660" t="s">
        <v>234</v>
      </c>
      <c r="G5" s="660"/>
      <c r="H5" s="163" t="s">
        <v>54</v>
      </c>
      <c r="I5" s="162"/>
      <c r="J5" s="71"/>
      <c r="K5"/>
      <c r="L5"/>
      <c r="M5"/>
      <c r="N5"/>
      <c r="O5"/>
      <c r="P5"/>
      <c r="Q5"/>
    </row>
    <row r="6" spans="1:17" s="3" customFormat="1" ht="15" customHeight="1" x14ac:dyDescent="0.25">
      <c r="A6" s="41"/>
      <c r="B6" s="665" t="s">
        <v>284</v>
      </c>
      <c r="C6" s="665"/>
      <c r="D6" s="666" t="s">
        <v>252</v>
      </c>
      <c r="E6" s="666"/>
      <c r="F6" s="665" t="s">
        <v>235</v>
      </c>
      <c r="G6" s="665"/>
      <c r="H6" s="521" t="s">
        <v>395</v>
      </c>
      <c r="I6" s="521"/>
      <c r="J6" s="41"/>
      <c r="K6"/>
      <c r="L6"/>
      <c r="M6"/>
      <c r="N6"/>
      <c r="O6"/>
      <c r="P6"/>
      <c r="Q6"/>
    </row>
    <row r="7" spans="1:17" s="5" customFormat="1" ht="15" customHeight="1" thickBot="1" x14ac:dyDescent="0.25">
      <c r="A7" s="323"/>
      <c r="B7" s="329" t="s">
        <v>25</v>
      </c>
      <c r="C7" s="329" t="s">
        <v>229</v>
      </c>
      <c r="D7" s="329" t="s">
        <v>25</v>
      </c>
      <c r="E7" s="568" t="s">
        <v>229</v>
      </c>
      <c r="F7" s="329" t="s">
        <v>25</v>
      </c>
      <c r="G7" s="329" t="s">
        <v>229</v>
      </c>
      <c r="H7" s="337" t="s">
        <v>25</v>
      </c>
      <c r="I7" s="337" t="s">
        <v>229</v>
      </c>
      <c r="J7" s="329"/>
      <c r="K7"/>
      <c r="L7"/>
      <c r="M7"/>
      <c r="N7"/>
      <c r="O7"/>
      <c r="P7"/>
      <c r="Q7"/>
    </row>
    <row r="8" spans="1:17" ht="15" customHeight="1" thickTop="1" thickBot="1" x14ac:dyDescent="0.25">
      <c r="A8" s="325" t="s">
        <v>49</v>
      </c>
      <c r="B8" s="339" t="s">
        <v>127</v>
      </c>
      <c r="C8" s="339" t="s">
        <v>27</v>
      </c>
      <c r="D8" s="339" t="s">
        <v>127</v>
      </c>
      <c r="E8" s="339" t="s">
        <v>27</v>
      </c>
      <c r="F8" s="339" t="s">
        <v>127</v>
      </c>
      <c r="G8" s="339" t="s">
        <v>27</v>
      </c>
      <c r="H8" s="338" t="s">
        <v>127</v>
      </c>
      <c r="I8" s="338" t="s">
        <v>27</v>
      </c>
      <c r="J8" s="330" t="s">
        <v>24</v>
      </c>
    </row>
    <row r="9" spans="1:17" ht="15" customHeight="1" thickTop="1" x14ac:dyDescent="0.25">
      <c r="A9" s="248" t="s">
        <v>28</v>
      </c>
      <c r="B9" s="294">
        <v>1124</v>
      </c>
      <c r="C9" s="294">
        <v>78680</v>
      </c>
      <c r="D9" s="294">
        <v>470</v>
      </c>
      <c r="E9" s="294">
        <v>101990</v>
      </c>
      <c r="F9" s="294">
        <v>1105</v>
      </c>
      <c r="G9" s="294">
        <v>36465</v>
      </c>
      <c r="H9" s="294">
        <v>3034</v>
      </c>
      <c r="I9" s="294">
        <v>45510</v>
      </c>
      <c r="J9" s="249" t="s">
        <v>29</v>
      </c>
      <c r="K9" s="8"/>
    </row>
    <row r="10" spans="1:17" ht="15" customHeight="1" x14ac:dyDescent="0.25">
      <c r="A10" s="324" t="s">
        <v>2</v>
      </c>
      <c r="B10" s="296">
        <v>1080</v>
      </c>
      <c r="C10" s="296">
        <v>43200</v>
      </c>
      <c r="D10" s="296">
        <v>720</v>
      </c>
      <c r="E10" s="296">
        <v>122400</v>
      </c>
      <c r="F10" s="296">
        <v>1126</v>
      </c>
      <c r="G10" s="296">
        <v>28150</v>
      </c>
      <c r="H10" s="296">
        <v>2973</v>
      </c>
      <c r="I10" s="296">
        <v>59460</v>
      </c>
      <c r="J10" s="326" t="s">
        <v>13</v>
      </c>
      <c r="K10" s="8"/>
    </row>
    <row r="11" spans="1:17" ht="15" customHeight="1" x14ac:dyDescent="0.25">
      <c r="A11" s="248" t="s">
        <v>3</v>
      </c>
      <c r="B11" s="294">
        <v>9483</v>
      </c>
      <c r="C11" s="294">
        <v>597429</v>
      </c>
      <c r="D11" s="294">
        <v>5644</v>
      </c>
      <c r="E11" s="294">
        <v>2855864</v>
      </c>
      <c r="F11" s="294">
        <v>9331</v>
      </c>
      <c r="G11" s="294">
        <v>233275</v>
      </c>
      <c r="H11" s="294">
        <v>21021</v>
      </c>
      <c r="I11" s="294">
        <v>840840</v>
      </c>
      <c r="J11" s="249" t="s">
        <v>14</v>
      </c>
      <c r="K11" s="8"/>
    </row>
    <row r="12" spans="1:17" ht="15" customHeight="1" x14ac:dyDescent="0.25">
      <c r="A12" s="327" t="s">
        <v>4</v>
      </c>
      <c r="B12" s="296">
        <v>2133</v>
      </c>
      <c r="C12" s="296">
        <v>42660</v>
      </c>
      <c r="D12" s="296">
        <v>386</v>
      </c>
      <c r="E12" s="296">
        <v>45162</v>
      </c>
      <c r="F12" s="296">
        <v>1279</v>
      </c>
      <c r="G12" s="296">
        <v>80577</v>
      </c>
      <c r="H12" s="296">
        <v>3220</v>
      </c>
      <c r="I12" s="296">
        <v>57960</v>
      </c>
      <c r="J12" s="328" t="s">
        <v>21</v>
      </c>
      <c r="K12" s="8"/>
    </row>
    <row r="13" spans="1:17" ht="15" customHeight="1" x14ac:dyDescent="0.25">
      <c r="A13" s="248" t="s">
        <v>5</v>
      </c>
      <c r="B13" s="294">
        <v>2039</v>
      </c>
      <c r="C13" s="294">
        <v>152925</v>
      </c>
      <c r="D13" s="294">
        <v>246</v>
      </c>
      <c r="E13" s="294">
        <v>39114</v>
      </c>
      <c r="F13" s="294">
        <v>2044</v>
      </c>
      <c r="G13" s="294">
        <v>98112</v>
      </c>
      <c r="H13" s="294">
        <v>2951</v>
      </c>
      <c r="I13" s="294">
        <v>29510</v>
      </c>
      <c r="J13" s="249" t="s">
        <v>22</v>
      </c>
      <c r="K13" s="8"/>
    </row>
    <row r="14" spans="1:17" ht="15" customHeight="1" x14ac:dyDescent="0.25">
      <c r="A14" s="327" t="s">
        <v>10</v>
      </c>
      <c r="B14" s="296">
        <v>1904</v>
      </c>
      <c r="C14" s="296">
        <v>112336</v>
      </c>
      <c r="D14" s="296">
        <v>162</v>
      </c>
      <c r="E14" s="296">
        <v>20250</v>
      </c>
      <c r="F14" s="296">
        <v>1803</v>
      </c>
      <c r="G14" s="296">
        <v>27045</v>
      </c>
      <c r="H14" s="296">
        <v>4210</v>
      </c>
      <c r="I14" s="296">
        <v>63150</v>
      </c>
      <c r="J14" s="328" t="s">
        <v>19</v>
      </c>
    </row>
    <row r="15" spans="1:17" ht="15" customHeight="1" x14ac:dyDescent="0.25">
      <c r="A15" s="248" t="s">
        <v>6</v>
      </c>
      <c r="B15" s="294">
        <v>1579</v>
      </c>
      <c r="C15" s="294">
        <v>83687</v>
      </c>
      <c r="D15" s="294">
        <v>645</v>
      </c>
      <c r="E15" s="294">
        <v>96750</v>
      </c>
      <c r="F15" s="294">
        <v>1506</v>
      </c>
      <c r="G15" s="294">
        <v>84336</v>
      </c>
      <c r="H15" s="294">
        <v>3628</v>
      </c>
      <c r="I15" s="294">
        <v>108840</v>
      </c>
      <c r="J15" s="249" t="s">
        <v>15</v>
      </c>
    </row>
    <row r="16" spans="1:17" ht="15" customHeight="1" x14ac:dyDescent="0.25">
      <c r="A16" s="327" t="s">
        <v>7</v>
      </c>
      <c r="B16" s="296">
        <v>1102</v>
      </c>
      <c r="C16" s="296">
        <v>61712</v>
      </c>
      <c r="D16" s="296">
        <v>0</v>
      </c>
      <c r="E16" s="296">
        <v>0</v>
      </c>
      <c r="F16" s="296">
        <v>997</v>
      </c>
      <c r="G16" s="296">
        <v>14955</v>
      </c>
      <c r="H16" s="296">
        <v>2957</v>
      </c>
      <c r="I16" s="296">
        <v>44355</v>
      </c>
      <c r="J16" s="328" t="s">
        <v>16</v>
      </c>
    </row>
    <row r="17" spans="1:11" ht="15" customHeight="1" x14ac:dyDescent="0.25">
      <c r="A17" s="248" t="s">
        <v>8</v>
      </c>
      <c r="B17" s="294">
        <v>467</v>
      </c>
      <c r="C17" s="294">
        <v>47634</v>
      </c>
      <c r="D17" s="294">
        <v>244</v>
      </c>
      <c r="E17" s="294">
        <v>21472</v>
      </c>
      <c r="F17" s="294">
        <v>500</v>
      </c>
      <c r="G17" s="294">
        <v>11500</v>
      </c>
      <c r="H17" s="294">
        <v>1457</v>
      </c>
      <c r="I17" s="294">
        <v>21855</v>
      </c>
      <c r="J17" s="249" t="s">
        <v>17</v>
      </c>
    </row>
    <row r="18" spans="1:11" ht="15" customHeight="1" x14ac:dyDescent="0.25">
      <c r="A18" s="327" t="s">
        <v>9</v>
      </c>
      <c r="B18" s="296">
        <v>1345</v>
      </c>
      <c r="C18" s="296">
        <v>102220</v>
      </c>
      <c r="D18" s="296">
        <v>502</v>
      </c>
      <c r="E18" s="296">
        <v>70280</v>
      </c>
      <c r="F18" s="296">
        <v>1458</v>
      </c>
      <c r="G18" s="296">
        <v>29160</v>
      </c>
      <c r="H18" s="296">
        <v>3444</v>
      </c>
      <c r="I18" s="296">
        <v>61992</v>
      </c>
      <c r="J18" s="328" t="s">
        <v>18</v>
      </c>
    </row>
    <row r="19" spans="1:11" ht="15" customHeight="1" x14ac:dyDescent="0.25">
      <c r="A19" s="248" t="s">
        <v>11</v>
      </c>
      <c r="B19" s="294">
        <v>944</v>
      </c>
      <c r="C19" s="294">
        <v>45312</v>
      </c>
      <c r="D19" s="294">
        <v>221</v>
      </c>
      <c r="E19" s="294">
        <v>19448</v>
      </c>
      <c r="F19" s="294">
        <v>503</v>
      </c>
      <c r="G19" s="294">
        <v>9557</v>
      </c>
      <c r="H19" s="294">
        <v>1514</v>
      </c>
      <c r="I19" s="294">
        <v>37850</v>
      </c>
      <c r="J19" s="249" t="s">
        <v>23</v>
      </c>
    </row>
    <row r="20" spans="1:11" ht="15" customHeight="1" thickBot="1" x14ac:dyDescent="0.3">
      <c r="A20" s="327" t="s">
        <v>12</v>
      </c>
      <c r="B20" s="296">
        <v>1340</v>
      </c>
      <c r="C20" s="296">
        <v>89780</v>
      </c>
      <c r="D20" s="296">
        <v>185</v>
      </c>
      <c r="E20" s="296">
        <v>29230</v>
      </c>
      <c r="F20" s="296">
        <v>1308</v>
      </c>
      <c r="G20" s="296">
        <v>113796</v>
      </c>
      <c r="H20" s="296">
        <v>3009</v>
      </c>
      <c r="I20" s="296">
        <v>105315</v>
      </c>
      <c r="J20" s="328" t="s">
        <v>20</v>
      </c>
    </row>
    <row r="21" spans="1:11" ht="17.25" customHeight="1" thickBot="1" x14ac:dyDescent="0.25">
      <c r="A21" s="250" t="s">
        <v>0</v>
      </c>
      <c r="B21" s="251">
        <f t="shared" ref="B21:I21" si="0">SUM(B9:B20)</f>
        <v>24540</v>
      </c>
      <c r="C21" s="251">
        <f t="shared" si="0"/>
        <v>1457575</v>
      </c>
      <c r="D21" s="251">
        <f t="shared" si="0"/>
        <v>9425</v>
      </c>
      <c r="E21" s="251">
        <f t="shared" si="0"/>
        <v>3421960</v>
      </c>
      <c r="F21" s="251">
        <f t="shared" si="0"/>
        <v>22960</v>
      </c>
      <c r="G21" s="251">
        <f t="shared" si="0"/>
        <v>766928</v>
      </c>
      <c r="H21" s="251">
        <f t="shared" si="0"/>
        <v>53418</v>
      </c>
      <c r="I21" s="251">
        <f t="shared" si="0"/>
        <v>1476637</v>
      </c>
      <c r="J21" s="252" t="s">
        <v>1</v>
      </c>
    </row>
    <row r="22" spans="1:11" s="8" customFormat="1" ht="17.25" customHeight="1" thickTop="1" x14ac:dyDescent="0.2">
      <c r="A22" s="620" t="s">
        <v>473</v>
      </c>
      <c r="B22" s="620"/>
      <c r="C22" s="620"/>
      <c r="D22" s="620"/>
      <c r="E22" s="620"/>
      <c r="F22" s="620"/>
      <c r="G22" s="620"/>
      <c r="H22" s="620"/>
      <c r="I22" s="247"/>
      <c r="J22" s="247"/>
      <c r="K22" s="247"/>
    </row>
    <row r="23" spans="1:11" x14ac:dyDescent="0.2">
      <c r="C23" s="8"/>
      <c r="D23" s="8"/>
      <c r="E23" s="8"/>
      <c r="F23" s="8"/>
      <c r="G23" s="8"/>
    </row>
    <row r="24" spans="1:11" ht="15" x14ac:dyDescent="0.25">
      <c r="A24" s="614"/>
      <c r="B24" s="614"/>
      <c r="C24" s="8"/>
      <c r="D24" s="8"/>
      <c r="E24" s="8"/>
      <c r="F24" s="8"/>
      <c r="G24" s="8"/>
    </row>
  </sheetData>
  <mergeCells count="13">
    <mergeCell ref="A22:H22"/>
    <mergeCell ref="A24:B24"/>
    <mergeCell ref="B6:C6"/>
    <mergeCell ref="D6:E6"/>
    <mergeCell ref="F6:G6"/>
    <mergeCell ref="F5:G5"/>
    <mergeCell ref="A1:K1"/>
    <mergeCell ref="A2:K2"/>
    <mergeCell ref="B5:C5"/>
    <mergeCell ref="A4:B4"/>
    <mergeCell ref="C4:E4"/>
    <mergeCell ref="D5:E5"/>
    <mergeCell ref="H4:I4"/>
  </mergeCells>
  <phoneticPr fontId="3" type="noConversion"/>
  <printOptions horizontalCentered="1" verticalCentered="1"/>
  <pageMargins left="0.2" right="0.06" top="0.4" bottom="0.98425196850393704" header="0.94" footer="0.511811023622047"/>
  <pageSetup scale="99" orientation="landscape" verticalDpi="300" r:id="rId1"/>
  <headerFooter alignWithMargins="0"/>
  <colBreaks count="1" manualBreakCount="1">
    <brk id="11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4"/>
  <sheetViews>
    <sheetView rightToLeft="1" view="pageBreakPreview" zoomScaleSheetLayoutView="100" workbookViewId="0">
      <selection activeCell="F30" sqref="F30"/>
    </sheetView>
  </sheetViews>
  <sheetFormatPr defaultRowHeight="12.75" x14ac:dyDescent="0.2"/>
  <cols>
    <col min="1" max="1" width="10.140625" customWidth="1"/>
    <col min="2" max="2" width="11.140625" customWidth="1"/>
    <col min="3" max="3" width="11.28515625" customWidth="1"/>
    <col min="4" max="4" width="8.7109375" customWidth="1"/>
    <col min="5" max="5" width="10.28515625" customWidth="1"/>
    <col min="6" max="6" width="8.42578125" customWidth="1"/>
    <col min="7" max="7" width="10.42578125" customWidth="1"/>
    <col min="8" max="8" width="8.140625" customWidth="1"/>
    <col min="9" max="9" width="11.140625" customWidth="1"/>
    <col min="10" max="10" width="16.7109375" customWidth="1"/>
    <col min="11" max="11" width="20" customWidth="1"/>
  </cols>
  <sheetData>
    <row r="1" spans="1:13" ht="15" x14ac:dyDescent="0.2">
      <c r="A1" s="667" t="s">
        <v>356</v>
      </c>
      <c r="B1" s="667"/>
      <c r="C1" s="667"/>
      <c r="D1" s="667"/>
      <c r="E1" s="667"/>
      <c r="F1" s="667"/>
      <c r="G1" s="667"/>
      <c r="H1" s="667"/>
      <c r="I1" s="667"/>
      <c r="J1" s="667"/>
    </row>
    <row r="2" spans="1:13" s="8" customFormat="1" ht="15" x14ac:dyDescent="0.2">
      <c r="A2" s="639" t="s">
        <v>346</v>
      </c>
      <c r="B2" s="639"/>
      <c r="C2" s="639"/>
      <c r="D2" s="639"/>
      <c r="E2" s="639"/>
      <c r="F2" s="639"/>
      <c r="G2" s="639"/>
      <c r="H2" s="639"/>
      <c r="I2" s="639"/>
      <c r="J2" s="639"/>
    </row>
    <row r="3" spans="1:13" ht="15" x14ac:dyDescent="0.25">
      <c r="I3" s="604" t="s">
        <v>205</v>
      </c>
      <c r="J3" s="604"/>
    </row>
    <row r="4" spans="1:13" ht="21" customHeight="1" thickBot="1" x14ac:dyDescent="0.3">
      <c r="A4" s="669" t="s">
        <v>462</v>
      </c>
      <c r="B4" s="669"/>
      <c r="C4" s="668" t="s">
        <v>193</v>
      </c>
      <c r="D4" s="668"/>
      <c r="E4" s="668"/>
      <c r="F4" s="650" t="s">
        <v>397</v>
      </c>
      <c r="G4" s="650"/>
      <c r="H4" s="650"/>
      <c r="I4" s="650"/>
      <c r="J4" s="419" t="s">
        <v>420</v>
      </c>
    </row>
    <row r="5" spans="1:13" ht="15" customHeight="1" x14ac:dyDescent="0.25">
      <c r="A5" s="165"/>
      <c r="B5" s="167" t="s">
        <v>31</v>
      </c>
      <c r="C5" s="165"/>
      <c r="D5" s="167" t="s">
        <v>55</v>
      </c>
      <c r="E5" s="165"/>
      <c r="F5" s="670" t="s">
        <v>40</v>
      </c>
      <c r="G5" s="670"/>
      <c r="H5" s="167" t="s">
        <v>41</v>
      </c>
      <c r="I5" s="165"/>
      <c r="J5" s="166"/>
    </row>
    <row r="6" spans="1:13" ht="15" customHeight="1" x14ac:dyDescent="0.25">
      <c r="A6" s="137"/>
      <c r="B6" s="533" t="s">
        <v>283</v>
      </c>
      <c r="C6" s="533"/>
      <c r="D6" s="533" t="s">
        <v>285</v>
      </c>
      <c r="E6" s="533"/>
      <c r="F6" s="588" t="s">
        <v>396</v>
      </c>
      <c r="G6" s="588"/>
      <c r="H6" s="533" t="s">
        <v>168</v>
      </c>
      <c r="I6" s="533"/>
      <c r="J6" s="164"/>
    </row>
    <row r="7" spans="1:13" ht="15" customHeight="1" x14ac:dyDescent="0.25">
      <c r="A7" s="331"/>
      <c r="B7" s="569" t="s">
        <v>42</v>
      </c>
      <c r="C7" s="569" t="s">
        <v>229</v>
      </c>
      <c r="D7" s="569" t="s">
        <v>42</v>
      </c>
      <c r="E7" s="569" t="s">
        <v>229</v>
      </c>
      <c r="F7" s="569" t="s">
        <v>42</v>
      </c>
      <c r="G7" s="569" t="s">
        <v>229</v>
      </c>
      <c r="H7" s="569" t="s">
        <v>64</v>
      </c>
      <c r="I7" s="569" t="s">
        <v>229</v>
      </c>
      <c r="J7" s="299"/>
    </row>
    <row r="8" spans="1:13" ht="15" customHeight="1" thickBot="1" x14ac:dyDescent="0.25">
      <c r="A8" s="332" t="s">
        <v>53</v>
      </c>
      <c r="B8" s="570" t="s">
        <v>43</v>
      </c>
      <c r="C8" s="571" t="s">
        <v>27</v>
      </c>
      <c r="D8" s="571" t="s">
        <v>43</v>
      </c>
      <c r="E8" s="571" t="s">
        <v>27</v>
      </c>
      <c r="F8" s="571" t="s">
        <v>43</v>
      </c>
      <c r="G8" s="571" t="s">
        <v>27</v>
      </c>
      <c r="H8" s="570" t="s">
        <v>188</v>
      </c>
      <c r="I8" s="571" t="s">
        <v>27</v>
      </c>
      <c r="J8" s="333" t="s">
        <v>24</v>
      </c>
    </row>
    <row r="9" spans="1:13" ht="15" customHeight="1" thickTop="1" x14ac:dyDescent="0.25">
      <c r="A9" s="13" t="s">
        <v>28</v>
      </c>
      <c r="B9" s="76">
        <v>251744</v>
      </c>
      <c r="C9" s="77">
        <v>1006976</v>
      </c>
      <c r="D9" s="76">
        <v>8689</v>
      </c>
      <c r="E9" s="77">
        <v>130335</v>
      </c>
      <c r="F9" s="76">
        <v>13045</v>
      </c>
      <c r="G9" s="77">
        <v>117405</v>
      </c>
      <c r="H9" s="76">
        <v>6267</v>
      </c>
      <c r="I9" s="76">
        <v>31335</v>
      </c>
      <c r="J9" s="457" t="s">
        <v>29</v>
      </c>
      <c r="M9" s="8"/>
    </row>
    <row r="10" spans="1:13" ht="15" customHeight="1" x14ac:dyDescent="0.25">
      <c r="A10" s="458" t="s">
        <v>2</v>
      </c>
      <c r="B10" s="80">
        <v>160683</v>
      </c>
      <c r="C10" s="178">
        <v>321366</v>
      </c>
      <c r="D10" s="80">
        <v>10097</v>
      </c>
      <c r="E10" s="178">
        <v>212037</v>
      </c>
      <c r="F10" s="80">
        <v>12917</v>
      </c>
      <c r="G10" s="178">
        <v>103336</v>
      </c>
      <c r="H10" s="80">
        <v>5144</v>
      </c>
      <c r="I10" s="80">
        <v>25720</v>
      </c>
      <c r="J10" s="461" t="s">
        <v>13</v>
      </c>
      <c r="M10" s="8"/>
    </row>
    <row r="11" spans="1:13" ht="15" customHeight="1" x14ac:dyDescent="0.25">
      <c r="A11" s="13" t="s">
        <v>3</v>
      </c>
      <c r="B11" s="76">
        <v>1639117</v>
      </c>
      <c r="C11" s="77">
        <v>4917351</v>
      </c>
      <c r="D11" s="76">
        <v>77564</v>
      </c>
      <c r="E11" s="77">
        <v>2016664</v>
      </c>
      <c r="F11" s="76">
        <v>147385</v>
      </c>
      <c r="G11" s="77">
        <v>1031695</v>
      </c>
      <c r="H11" s="76">
        <v>38537</v>
      </c>
      <c r="I11" s="76">
        <v>231222</v>
      </c>
      <c r="J11" s="457" t="s">
        <v>14</v>
      </c>
      <c r="M11" s="8"/>
    </row>
    <row r="12" spans="1:13" ht="15" customHeight="1" x14ac:dyDescent="0.25">
      <c r="A12" s="458" t="s">
        <v>4</v>
      </c>
      <c r="B12" s="80">
        <v>251122</v>
      </c>
      <c r="C12" s="178">
        <v>5022440</v>
      </c>
      <c r="D12" s="80">
        <v>13711</v>
      </c>
      <c r="E12" s="178">
        <v>329064</v>
      </c>
      <c r="F12" s="80">
        <v>11318</v>
      </c>
      <c r="G12" s="178">
        <v>226360</v>
      </c>
      <c r="H12" s="80">
        <v>5886</v>
      </c>
      <c r="I12" s="80">
        <v>52974</v>
      </c>
      <c r="J12" s="461" t="s">
        <v>21</v>
      </c>
      <c r="M12" s="8"/>
    </row>
    <row r="13" spans="1:13" ht="15" customHeight="1" x14ac:dyDescent="0.25">
      <c r="A13" s="13" t="s">
        <v>5</v>
      </c>
      <c r="B13" s="76">
        <v>200502</v>
      </c>
      <c r="C13" s="77">
        <v>401004</v>
      </c>
      <c r="D13" s="76">
        <v>9780</v>
      </c>
      <c r="E13" s="77">
        <v>234720</v>
      </c>
      <c r="F13" s="76">
        <v>9179</v>
      </c>
      <c r="G13" s="77">
        <v>55074</v>
      </c>
      <c r="H13" s="76">
        <v>9402</v>
      </c>
      <c r="I13" s="76">
        <v>47010</v>
      </c>
      <c r="J13" s="457" t="s">
        <v>22</v>
      </c>
      <c r="M13" s="8"/>
    </row>
    <row r="14" spans="1:13" ht="15" customHeight="1" x14ac:dyDescent="0.25">
      <c r="A14" s="458" t="s">
        <v>10</v>
      </c>
      <c r="B14" s="80">
        <v>256450</v>
      </c>
      <c r="C14" s="178">
        <v>512900</v>
      </c>
      <c r="D14" s="80">
        <v>24162</v>
      </c>
      <c r="E14" s="178">
        <v>579888</v>
      </c>
      <c r="F14" s="80">
        <v>18133</v>
      </c>
      <c r="G14" s="178">
        <v>108798</v>
      </c>
      <c r="H14" s="80">
        <v>7678</v>
      </c>
      <c r="I14" s="80">
        <v>30712</v>
      </c>
      <c r="J14" s="461" t="s">
        <v>19</v>
      </c>
      <c r="M14" s="8"/>
    </row>
    <row r="15" spans="1:13" ht="15" customHeight="1" x14ac:dyDescent="0.25">
      <c r="A15" s="458" t="s">
        <v>6</v>
      </c>
      <c r="B15" s="80">
        <v>174446</v>
      </c>
      <c r="C15" s="178">
        <v>523338</v>
      </c>
      <c r="D15" s="80">
        <v>720</v>
      </c>
      <c r="E15" s="178">
        <v>17280</v>
      </c>
      <c r="F15" s="80">
        <v>0</v>
      </c>
      <c r="G15" s="178">
        <v>0</v>
      </c>
      <c r="H15" s="80">
        <v>6884</v>
      </c>
      <c r="I15" s="80">
        <v>61956</v>
      </c>
      <c r="J15" s="461" t="s">
        <v>15</v>
      </c>
      <c r="M15" s="8"/>
    </row>
    <row r="16" spans="1:13" ht="15" customHeight="1" x14ac:dyDescent="0.25">
      <c r="A16" s="13" t="s">
        <v>7</v>
      </c>
      <c r="B16" s="76">
        <v>182277</v>
      </c>
      <c r="C16" s="77">
        <v>546831</v>
      </c>
      <c r="D16" s="76">
        <v>2532</v>
      </c>
      <c r="E16" s="77">
        <v>55704</v>
      </c>
      <c r="F16" s="76">
        <v>10799</v>
      </c>
      <c r="G16" s="77">
        <v>64794</v>
      </c>
      <c r="H16" s="76">
        <v>5623</v>
      </c>
      <c r="I16" s="76">
        <v>22492</v>
      </c>
      <c r="J16" s="457" t="s">
        <v>16</v>
      </c>
      <c r="M16" s="8"/>
    </row>
    <row r="17" spans="1:13" ht="15" customHeight="1" x14ac:dyDescent="0.25">
      <c r="A17" s="458" t="s">
        <v>8</v>
      </c>
      <c r="B17" s="80">
        <v>84928</v>
      </c>
      <c r="C17" s="178">
        <v>254784</v>
      </c>
      <c r="D17" s="80">
        <v>4036</v>
      </c>
      <c r="E17" s="178">
        <v>96864</v>
      </c>
      <c r="F17" s="80">
        <v>4830</v>
      </c>
      <c r="G17" s="178">
        <v>43470</v>
      </c>
      <c r="H17" s="80">
        <v>1183</v>
      </c>
      <c r="I17" s="80">
        <v>5915</v>
      </c>
      <c r="J17" s="461" t="s">
        <v>17</v>
      </c>
      <c r="M17" s="8"/>
    </row>
    <row r="18" spans="1:13" ht="15" customHeight="1" x14ac:dyDescent="0.25">
      <c r="A18" s="13" t="s">
        <v>9</v>
      </c>
      <c r="B18" s="76">
        <v>151898</v>
      </c>
      <c r="C18" s="77">
        <v>303796</v>
      </c>
      <c r="D18" s="76">
        <v>4680</v>
      </c>
      <c r="E18" s="77">
        <v>112320</v>
      </c>
      <c r="F18" s="76">
        <v>10783</v>
      </c>
      <c r="G18" s="77">
        <v>64698</v>
      </c>
      <c r="H18" s="76">
        <v>5561</v>
      </c>
      <c r="I18" s="76">
        <v>27805</v>
      </c>
      <c r="J18" s="457" t="s">
        <v>18</v>
      </c>
      <c r="M18" s="8"/>
    </row>
    <row r="19" spans="1:13" ht="15" customHeight="1" x14ac:dyDescent="0.25">
      <c r="A19" s="458" t="s">
        <v>11</v>
      </c>
      <c r="B19" s="80">
        <v>76985</v>
      </c>
      <c r="C19" s="178">
        <v>153970</v>
      </c>
      <c r="D19" s="80">
        <v>462</v>
      </c>
      <c r="E19" s="178">
        <v>8778</v>
      </c>
      <c r="F19" s="80">
        <v>1432</v>
      </c>
      <c r="G19" s="178">
        <v>8592</v>
      </c>
      <c r="H19" s="80">
        <v>1547</v>
      </c>
      <c r="I19" s="80">
        <v>6188</v>
      </c>
      <c r="J19" s="461" t="s">
        <v>23</v>
      </c>
      <c r="M19" s="8"/>
    </row>
    <row r="20" spans="1:13" ht="15" customHeight="1" thickBot="1" x14ac:dyDescent="0.3">
      <c r="A20" s="13" t="s">
        <v>12</v>
      </c>
      <c r="B20" s="76">
        <v>139244</v>
      </c>
      <c r="C20" s="77">
        <v>1670928</v>
      </c>
      <c r="D20" s="76">
        <v>7124</v>
      </c>
      <c r="E20" s="77">
        <v>306332</v>
      </c>
      <c r="F20" s="76">
        <v>11451</v>
      </c>
      <c r="G20" s="77">
        <v>114510</v>
      </c>
      <c r="H20" s="76">
        <v>4095</v>
      </c>
      <c r="I20" s="76">
        <v>24570</v>
      </c>
      <c r="J20" s="457" t="s">
        <v>20</v>
      </c>
      <c r="M20" s="8"/>
    </row>
    <row r="21" spans="1:13" ht="15.75" customHeight="1" thickBot="1" x14ac:dyDescent="0.25">
      <c r="A21" s="232" t="s">
        <v>0</v>
      </c>
      <c r="B21" s="203">
        <f t="shared" ref="B21:I21" si="0">SUM(B9:B20)</f>
        <v>3569396</v>
      </c>
      <c r="C21" s="203">
        <f t="shared" si="0"/>
        <v>15635684</v>
      </c>
      <c r="D21" s="203">
        <f t="shared" si="0"/>
        <v>163557</v>
      </c>
      <c r="E21" s="203">
        <f t="shared" si="0"/>
        <v>4099986</v>
      </c>
      <c r="F21" s="203">
        <f t="shared" si="0"/>
        <v>251272</v>
      </c>
      <c r="G21" s="203">
        <f t="shared" si="0"/>
        <v>1938732</v>
      </c>
      <c r="H21" s="203">
        <f t="shared" si="0"/>
        <v>97807</v>
      </c>
      <c r="I21" s="203">
        <f t="shared" si="0"/>
        <v>567899</v>
      </c>
      <c r="J21" s="233" t="s">
        <v>1</v>
      </c>
    </row>
    <row r="22" spans="1:13" s="8" customFormat="1" ht="15.75" customHeight="1" thickTop="1" x14ac:dyDescent="0.2">
      <c r="A22" s="620" t="s">
        <v>474</v>
      </c>
      <c r="B22" s="620"/>
      <c r="C22" s="620"/>
      <c r="D22" s="620"/>
      <c r="E22" s="620"/>
      <c r="F22" s="620"/>
      <c r="G22" s="620"/>
      <c r="H22" s="620"/>
      <c r="I22" s="247"/>
      <c r="J22" s="256"/>
    </row>
    <row r="23" spans="1:13" ht="14.25" x14ac:dyDescent="0.2">
      <c r="C23" s="8"/>
      <c r="D23" s="8"/>
      <c r="E23" s="8"/>
      <c r="F23" s="8"/>
      <c r="G23" s="8"/>
      <c r="H23" s="8"/>
      <c r="I23" s="8"/>
      <c r="J23" s="206"/>
    </row>
    <row r="24" spans="1:13" ht="15" x14ac:dyDescent="0.25">
      <c r="A24" s="614"/>
      <c r="B24" s="614"/>
      <c r="C24" s="8"/>
      <c r="D24" s="8"/>
      <c r="E24" s="8"/>
      <c r="F24" s="8"/>
      <c r="G24" s="8"/>
      <c r="H24" s="8"/>
      <c r="I24" s="634"/>
      <c r="J24" s="634"/>
    </row>
  </sheetData>
  <mergeCells count="11">
    <mergeCell ref="I3:J3"/>
    <mergeCell ref="A24:B24"/>
    <mergeCell ref="I24:J24"/>
    <mergeCell ref="A1:J1"/>
    <mergeCell ref="A2:J2"/>
    <mergeCell ref="C4:E4"/>
    <mergeCell ref="A4:B4"/>
    <mergeCell ref="F6:G6"/>
    <mergeCell ref="F5:G5"/>
    <mergeCell ref="A22:H22"/>
    <mergeCell ref="F4:I4"/>
  </mergeCells>
  <phoneticPr fontId="3" type="noConversion"/>
  <printOptions horizontalCentered="1" verticalCentered="1"/>
  <pageMargins left="0.25" right="0.25" top="0.78" bottom="0.75" header="1.1599999999999999" footer="0.3"/>
  <pageSetup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24"/>
  <sheetViews>
    <sheetView rightToLeft="1" view="pageBreakPreview" zoomScale="91" zoomScaleSheetLayoutView="91" workbookViewId="0">
      <selection activeCell="E33" sqref="E33"/>
    </sheetView>
  </sheetViews>
  <sheetFormatPr defaultRowHeight="12.75" x14ac:dyDescent="0.2"/>
  <cols>
    <col min="1" max="1" width="7.42578125" style="8" customWidth="1"/>
    <col min="2" max="2" width="8.42578125" style="8" customWidth="1"/>
    <col min="3" max="3" width="12.5703125" style="8" customWidth="1"/>
    <col min="4" max="4" width="7.7109375" style="8" customWidth="1"/>
    <col min="5" max="5" width="15" style="8" customWidth="1"/>
    <col min="6" max="6" width="12.42578125" style="8" customWidth="1"/>
    <col min="7" max="7" width="12.5703125" style="8" customWidth="1"/>
    <col min="8" max="8" width="20.7109375" style="8" customWidth="1"/>
    <col min="9" max="9" width="4.7109375" style="493" customWidth="1"/>
    <col min="10" max="10" width="5.42578125" style="493" customWidth="1"/>
  </cols>
  <sheetData>
    <row r="1" spans="1:10" ht="15" customHeight="1" x14ac:dyDescent="0.2">
      <c r="A1" s="671" t="s">
        <v>356</v>
      </c>
      <c r="B1" s="671"/>
      <c r="C1" s="671"/>
      <c r="D1" s="671"/>
      <c r="E1" s="671"/>
      <c r="F1" s="671"/>
      <c r="G1" s="671"/>
      <c r="H1" s="671"/>
      <c r="I1" s="574"/>
      <c r="J1" s="574"/>
    </row>
    <row r="2" spans="1:10" ht="12.75" customHeight="1" x14ac:dyDescent="0.2">
      <c r="A2" s="672" t="s">
        <v>347</v>
      </c>
      <c r="B2" s="672"/>
      <c r="C2" s="672"/>
      <c r="D2" s="672"/>
      <c r="E2" s="672"/>
      <c r="F2" s="672"/>
      <c r="G2" s="672"/>
      <c r="H2" s="672"/>
      <c r="I2" s="574"/>
      <c r="J2" s="574"/>
    </row>
    <row r="3" spans="1:10" s="8" customFormat="1" ht="12.75" customHeight="1" x14ac:dyDescent="0.25">
      <c r="A3" s="467"/>
      <c r="B3" s="467"/>
      <c r="C3" s="467"/>
      <c r="D3" s="467"/>
      <c r="E3" s="467"/>
      <c r="F3" s="169"/>
      <c r="G3" s="169"/>
      <c r="H3" s="525" t="s">
        <v>205</v>
      </c>
      <c r="I3" s="575"/>
      <c r="J3" s="576"/>
    </row>
    <row r="4" spans="1:10" ht="17.25" customHeight="1" thickBot="1" x14ac:dyDescent="0.25">
      <c r="A4" s="673" t="s">
        <v>449</v>
      </c>
      <c r="B4" s="673"/>
      <c r="C4" s="674" t="s">
        <v>172</v>
      </c>
      <c r="D4" s="674"/>
      <c r="E4" s="168"/>
      <c r="F4" s="573" t="s">
        <v>397</v>
      </c>
      <c r="G4" s="573"/>
      <c r="H4" s="579" t="s">
        <v>420</v>
      </c>
      <c r="I4" s="577"/>
      <c r="J4" s="578"/>
    </row>
    <row r="5" spans="1:10" ht="15" customHeight="1" x14ac:dyDescent="0.25">
      <c r="A5" s="38"/>
      <c r="B5" s="187" t="s">
        <v>32</v>
      </c>
      <c r="C5" s="186"/>
      <c r="D5" s="675" t="s">
        <v>33</v>
      </c>
      <c r="E5" s="675"/>
      <c r="F5" s="171" t="s">
        <v>34</v>
      </c>
      <c r="G5" s="170" t="s">
        <v>0</v>
      </c>
      <c r="H5" s="38"/>
      <c r="I5" s="578"/>
      <c r="J5" s="578"/>
    </row>
    <row r="6" spans="1:10" ht="15" customHeight="1" x14ac:dyDescent="0.25">
      <c r="A6" s="41"/>
      <c r="B6" s="537" t="s">
        <v>398</v>
      </c>
      <c r="C6" s="537"/>
      <c r="D6" s="588" t="s">
        <v>399</v>
      </c>
      <c r="E6" s="588"/>
      <c r="F6" s="572" t="s">
        <v>253</v>
      </c>
      <c r="G6" s="537" t="s">
        <v>1</v>
      </c>
      <c r="H6" s="41"/>
    </row>
    <row r="7" spans="1:10" ht="15" customHeight="1" x14ac:dyDescent="0.2">
      <c r="A7" s="335"/>
      <c r="B7" s="336" t="s">
        <v>25</v>
      </c>
      <c r="C7" s="337" t="s">
        <v>229</v>
      </c>
      <c r="D7" s="337" t="s">
        <v>25</v>
      </c>
      <c r="E7" s="337" t="s">
        <v>229</v>
      </c>
      <c r="F7" s="329" t="s">
        <v>229</v>
      </c>
      <c r="G7" s="336" t="s">
        <v>229</v>
      </c>
      <c r="H7" s="495"/>
    </row>
    <row r="8" spans="1:10" ht="15" customHeight="1" thickBot="1" x14ac:dyDescent="0.25">
      <c r="A8" s="499" t="s">
        <v>53</v>
      </c>
      <c r="B8" s="338" t="s">
        <v>127</v>
      </c>
      <c r="C8" s="338" t="s">
        <v>27</v>
      </c>
      <c r="D8" s="338" t="s">
        <v>127</v>
      </c>
      <c r="E8" s="338" t="s">
        <v>27</v>
      </c>
      <c r="F8" s="339" t="s">
        <v>27</v>
      </c>
      <c r="G8" s="338" t="s">
        <v>27</v>
      </c>
      <c r="H8" s="340" t="s">
        <v>24</v>
      </c>
    </row>
    <row r="9" spans="1:10" ht="15" customHeight="1" thickTop="1" x14ac:dyDescent="0.2">
      <c r="A9" s="491" t="s">
        <v>28</v>
      </c>
      <c r="B9" s="494">
        <v>735</v>
      </c>
      <c r="C9" s="494">
        <v>66150</v>
      </c>
      <c r="D9" s="494">
        <v>719</v>
      </c>
      <c r="E9" s="494">
        <v>503300</v>
      </c>
      <c r="F9" s="494">
        <v>0</v>
      </c>
      <c r="G9" s="494">
        <v>2118146</v>
      </c>
      <c r="H9" s="256" t="s">
        <v>29</v>
      </c>
      <c r="J9" s="463"/>
    </row>
    <row r="10" spans="1:10" ht="15" customHeight="1" x14ac:dyDescent="0.2">
      <c r="A10" s="500" t="s">
        <v>2</v>
      </c>
      <c r="B10" s="331">
        <v>806</v>
      </c>
      <c r="C10" s="497">
        <v>48360</v>
      </c>
      <c r="D10" s="497">
        <v>0</v>
      </c>
      <c r="E10" s="497">
        <v>0</v>
      </c>
      <c r="F10" s="497">
        <v>0</v>
      </c>
      <c r="G10" s="497">
        <v>964029</v>
      </c>
      <c r="H10" s="496" t="s">
        <v>13</v>
      </c>
    </row>
    <row r="11" spans="1:10" ht="15" customHeight="1" x14ac:dyDescent="0.25">
      <c r="A11" s="464" t="s">
        <v>3</v>
      </c>
      <c r="B11" s="80">
        <v>10638</v>
      </c>
      <c r="C11" s="498">
        <v>797850</v>
      </c>
      <c r="D11" s="80">
        <v>7200</v>
      </c>
      <c r="E11" s="498">
        <v>5940000</v>
      </c>
      <c r="F11" s="80">
        <v>0</v>
      </c>
      <c r="G11" s="498">
        <v>19462190</v>
      </c>
      <c r="H11" s="263" t="s">
        <v>14</v>
      </c>
    </row>
    <row r="12" spans="1:10" ht="15" customHeight="1" x14ac:dyDescent="0.25">
      <c r="A12" s="346" t="s">
        <v>4</v>
      </c>
      <c r="B12" s="357">
        <v>937</v>
      </c>
      <c r="C12" s="301">
        <v>60905</v>
      </c>
      <c r="D12" s="357">
        <v>826</v>
      </c>
      <c r="E12" s="301">
        <v>619500</v>
      </c>
      <c r="F12" s="357">
        <v>0</v>
      </c>
      <c r="G12" s="301">
        <v>6537602</v>
      </c>
      <c r="H12" s="438" t="s">
        <v>21</v>
      </c>
    </row>
    <row r="13" spans="1:10" ht="15" customHeight="1" x14ac:dyDescent="0.25">
      <c r="A13" s="464" t="s">
        <v>5</v>
      </c>
      <c r="B13" s="80">
        <v>1444</v>
      </c>
      <c r="C13" s="178">
        <v>108300</v>
      </c>
      <c r="D13" s="80">
        <v>132</v>
      </c>
      <c r="E13" s="178">
        <v>96228</v>
      </c>
      <c r="F13" s="80">
        <v>0</v>
      </c>
      <c r="G13" s="178">
        <v>1261997</v>
      </c>
      <c r="H13" s="263" t="s">
        <v>22</v>
      </c>
      <c r="J13" s="463"/>
    </row>
    <row r="14" spans="1:10" ht="15" customHeight="1" x14ac:dyDescent="0.25">
      <c r="A14" s="346" t="s">
        <v>10</v>
      </c>
      <c r="B14" s="357">
        <v>1144</v>
      </c>
      <c r="C14" s="301">
        <v>82368</v>
      </c>
      <c r="D14" s="357">
        <v>621</v>
      </c>
      <c r="E14" s="301">
        <v>452709</v>
      </c>
      <c r="F14" s="357">
        <v>0</v>
      </c>
      <c r="G14" s="301">
        <v>1990156</v>
      </c>
      <c r="H14" s="438" t="s">
        <v>19</v>
      </c>
    </row>
    <row r="15" spans="1:10" ht="15" customHeight="1" x14ac:dyDescent="0.25">
      <c r="A15" s="464" t="s">
        <v>6</v>
      </c>
      <c r="B15" s="80">
        <v>1126</v>
      </c>
      <c r="C15" s="178">
        <v>78820</v>
      </c>
      <c r="D15" s="80">
        <v>525</v>
      </c>
      <c r="E15" s="178">
        <v>382725</v>
      </c>
      <c r="F15" s="80">
        <v>2778</v>
      </c>
      <c r="G15" s="178">
        <v>1437732</v>
      </c>
      <c r="H15" s="263" t="s">
        <v>15</v>
      </c>
    </row>
    <row r="16" spans="1:10" ht="15" customHeight="1" x14ac:dyDescent="0.25">
      <c r="A16" s="346" t="s">
        <v>7</v>
      </c>
      <c r="B16" s="357">
        <v>739</v>
      </c>
      <c r="C16" s="301">
        <v>44340</v>
      </c>
      <c r="D16" s="357">
        <v>0</v>
      </c>
      <c r="E16" s="301">
        <v>0</v>
      </c>
      <c r="F16" s="357">
        <v>0</v>
      </c>
      <c r="G16" s="301">
        <v>855183</v>
      </c>
      <c r="H16" s="438" t="s">
        <v>16</v>
      </c>
    </row>
    <row r="17" spans="1:12" ht="15" customHeight="1" x14ac:dyDescent="0.25">
      <c r="A17" s="464" t="s">
        <v>8</v>
      </c>
      <c r="B17" s="80">
        <v>312</v>
      </c>
      <c r="C17" s="178">
        <v>17160</v>
      </c>
      <c r="D17" s="80">
        <v>35</v>
      </c>
      <c r="E17" s="178">
        <v>21000</v>
      </c>
      <c r="F17" s="80">
        <v>0</v>
      </c>
      <c r="G17" s="178">
        <v>541654</v>
      </c>
      <c r="H17" s="263" t="s">
        <v>17</v>
      </c>
    </row>
    <row r="18" spans="1:12" ht="15" customHeight="1" x14ac:dyDescent="0.25">
      <c r="A18" s="13" t="s">
        <v>9</v>
      </c>
      <c r="B18" s="76">
        <v>1171</v>
      </c>
      <c r="C18" s="77">
        <v>87825</v>
      </c>
      <c r="D18" s="76">
        <v>75</v>
      </c>
      <c r="E18" s="77">
        <v>54675</v>
      </c>
      <c r="F18" s="76">
        <v>0</v>
      </c>
      <c r="G18" s="77">
        <v>914771</v>
      </c>
      <c r="H18" s="470" t="s">
        <v>18</v>
      </c>
    </row>
    <row r="19" spans="1:12" ht="15" customHeight="1" x14ac:dyDescent="0.25">
      <c r="A19" s="464" t="s">
        <v>11</v>
      </c>
      <c r="B19" s="80">
        <v>402</v>
      </c>
      <c r="C19" s="178">
        <v>26130</v>
      </c>
      <c r="D19" s="80">
        <v>221</v>
      </c>
      <c r="E19" s="178">
        <v>161109</v>
      </c>
      <c r="F19" s="80">
        <v>0</v>
      </c>
      <c r="G19" s="178">
        <v>476934</v>
      </c>
      <c r="H19" s="263" t="s">
        <v>23</v>
      </c>
    </row>
    <row r="20" spans="1:12" ht="15" customHeight="1" x14ac:dyDescent="0.25">
      <c r="A20" s="13" t="s">
        <v>12</v>
      </c>
      <c r="B20" s="76">
        <v>870</v>
      </c>
      <c r="C20" s="77">
        <v>78300</v>
      </c>
      <c r="D20" s="76">
        <v>348</v>
      </c>
      <c r="E20" s="77">
        <v>253692</v>
      </c>
      <c r="F20" s="76">
        <v>0</v>
      </c>
      <c r="G20" s="77">
        <v>2786453</v>
      </c>
      <c r="H20" s="470" t="s">
        <v>20</v>
      </c>
    </row>
    <row r="21" spans="1:12" ht="19.5" customHeight="1" thickBot="1" x14ac:dyDescent="0.3">
      <c r="A21" s="501" t="s">
        <v>0</v>
      </c>
      <c r="B21" s="502">
        <f t="shared" ref="B21:G21" si="0">SUM(B9:B20)</f>
        <v>20324</v>
      </c>
      <c r="C21" s="503">
        <f t="shared" si="0"/>
        <v>1496508</v>
      </c>
      <c r="D21" s="502">
        <f t="shared" si="0"/>
        <v>10702</v>
      </c>
      <c r="E21" s="503">
        <f t="shared" si="0"/>
        <v>8484938</v>
      </c>
      <c r="F21" s="502">
        <f t="shared" si="0"/>
        <v>2778</v>
      </c>
      <c r="G21" s="503">
        <f t="shared" si="0"/>
        <v>39346847</v>
      </c>
      <c r="H21" s="504" t="s">
        <v>1</v>
      </c>
    </row>
    <row r="22" spans="1:12" s="8" customFormat="1" ht="19.5" customHeight="1" x14ac:dyDescent="0.2">
      <c r="A22" s="620" t="s">
        <v>475</v>
      </c>
      <c r="B22" s="620"/>
      <c r="C22" s="620"/>
      <c r="D22" s="620"/>
      <c r="E22" s="620"/>
      <c r="F22" s="620"/>
      <c r="G22" s="620"/>
      <c r="H22" s="620"/>
      <c r="I22" s="257"/>
      <c r="J22" s="256"/>
    </row>
    <row r="23" spans="1:12" ht="14.25" x14ac:dyDescent="0.2">
      <c r="J23" s="492"/>
      <c r="K23" s="8"/>
    </row>
    <row r="24" spans="1:12" ht="15" customHeight="1" x14ac:dyDescent="0.25">
      <c r="A24" s="614"/>
      <c r="B24" s="614"/>
      <c r="J24" s="465"/>
      <c r="L24" s="51"/>
    </row>
  </sheetData>
  <mergeCells count="8">
    <mergeCell ref="A1:H1"/>
    <mergeCell ref="A2:H2"/>
    <mergeCell ref="A24:B24"/>
    <mergeCell ref="A4:B4"/>
    <mergeCell ref="C4:D4"/>
    <mergeCell ref="D5:E5"/>
    <mergeCell ref="D6:E6"/>
    <mergeCell ref="A22:H22"/>
  </mergeCells>
  <phoneticPr fontId="3" type="noConversion"/>
  <printOptions horizontalCentered="1" verticalCentered="1"/>
  <pageMargins left="0.18" right="0.91" top="0.59" bottom="0.98425196850393704" header="1.04" footer="0.511811023622047"/>
  <pageSetup orientation="landscape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24"/>
  <sheetViews>
    <sheetView rightToLeft="1" view="pageBreakPreview" zoomScaleSheetLayoutView="100" workbookViewId="0">
      <selection activeCell="G29" sqref="G29"/>
    </sheetView>
  </sheetViews>
  <sheetFormatPr defaultRowHeight="12.75" x14ac:dyDescent="0.2"/>
  <cols>
    <col min="1" max="1" width="8" customWidth="1"/>
    <col min="2" max="2" width="8.42578125" customWidth="1"/>
    <col min="3" max="3" width="11.85546875" customWidth="1"/>
    <col min="4" max="4" width="8.140625" customWidth="1"/>
    <col min="5" max="5" width="13.5703125" customWidth="1"/>
    <col min="6" max="6" width="9.85546875" customWidth="1"/>
    <col min="7" max="7" width="12.5703125" customWidth="1"/>
    <col min="8" max="8" width="12" customWidth="1"/>
    <col min="9" max="9" width="12.140625" customWidth="1"/>
    <col min="10" max="10" width="9.140625" customWidth="1"/>
    <col min="11" max="11" width="11" customWidth="1"/>
    <col min="12" max="12" width="15.28515625" customWidth="1"/>
  </cols>
  <sheetData>
    <row r="1" spans="1:15" ht="15" x14ac:dyDescent="0.2">
      <c r="A1" s="585" t="s">
        <v>356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</row>
    <row r="2" spans="1:15" ht="14.25" customHeight="1" x14ac:dyDescent="0.2">
      <c r="A2" s="592" t="s">
        <v>357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</row>
    <row r="3" spans="1:15" s="8" customFormat="1" ht="14.25" customHeight="1" x14ac:dyDescent="0.25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604" t="s">
        <v>205</v>
      </c>
      <c r="L3" s="604"/>
    </row>
    <row r="4" spans="1:15" ht="15" customHeight="1" thickBot="1" x14ac:dyDescent="0.3">
      <c r="A4" s="606" t="s">
        <v>449</v>
      </c>
      <c r="B4" s="606"/>
      <c r="C4" s="606" t="s">
        <v>173</v>
      </c>
      <c r="D4" s="606"/>
      <c r="E4" s="18"/>
      <c r="F4" s="18"/>
      <c r="G4" s="676" t="s">
        <v>174</v>
      </c>
      <c r="H4" s="676"/>
      <c r="I4" s="676"/>
      <c r="J4" s="676"/>
      <c r="K4" s="676"/>
      <c r="L4" s="413" t="s">
        <v>423</v>
      </c>
    </row>
    <row r="5" spans="1:15" ht="15" customHeight="1" x14ac:dyDescent="0.2">
      <c r="A5" s="131"/>
      <c r="B5" s="172" t="s">
        <v>70</v>
      </c>
      <c r="C5" s="131"/>
      <c r="D5" s="612" t="s">
        <v>71</v>
      </c>
      <c r="E5" s="612"/>
      <c r="F5" s="172" t="s">
        <v>72</v>
      </c>
      <c r="G5" s="131"/>
      <c r="H5" s="172" t="s">
        <v>73</v>
      </c>
      <c r="I5" s="131"/>
      <c r="J5" s="172" t="s">
        <v>184</v>
      </c>
      <c r="K5" s="131"/>
      <c r="L5" s="36"/>
    </row>
    <row r="6" spans="1:15" ht="15" customHeight="1" x14ac:dyDescent="0.25">
      <c r="A6" s="32"/>
      <c r="B6" s="589" t="s">
        <v>274</v>
      </c>
      <c r="C6" s="589"/>
      <c r="D6" s="592" t="s">
        <v>275</v>
      </c>
      <c r="E6" s="592"/>
      <c r="F6" s="523" t="s">
        <v>276</v>
      </c>
      <c r="G6" s="523"/>
      <c r="H6" s="523" t="s">
        <v>167</v>
      </c>
      <c r="I6" s="523"/>
      <c r="J6" s="523" t="s">
        <v>277</v>
      </c>
      <c r="K6" s="530"/>
      <c r="L6" s="39"/>
    </row>
    <row r="7" spans="1:15" ht="15" customHeight="1" x14ac:dyDescent="0.2">
      <c r="A7" s="343"/>
      <c r="B7" s="344" t="s">
        <v>66</v>
      </c>
      <c r="C7" s="345" t="s">
        <v>229</v>
      </c>
      <c r="D7" s="345" t="s">
        <v>42</v>
      </c>
      <c r="E7" s="345" t="s">
        <v>229</v>
      </c>
      <c r="F7" s="345" t="s">
        <v>35</v>
      </c>
      <c r="G7" s="345" t="s">
        <v>229</v>
      </c>
      <c r="H7" s="345" t="s">
        <v>187</v>
      </c>
      <c r="I7" s="344" t="s">
        <v>232</v>
      </c>
      <c r="J7" s="344" t="s">
        <v>42</v>
      </c>
      <c r="K7" s="344" t="s">
        <v>229</v>
      </c>
      <c r="L7" s="347"/>
    </row>
    <row r="8" spans="1:15" ht="15" customHeight="1" thickBot="1" x14ac:dyDescent="0.25">
      <c r="A8" s="348" t="s">
        <v>53</v>
      </c>
      <c r="B8" s="349" t="s">
        <v>43</v>
      </c>
      <c r="C8" s="349" t="s">
        <v>27</v>
      </c>
      <c r="D8" s="349" t="s">
        <v>43</v>
      </c>
      <c r="E8" s="349" t="s">
        <v>27</v>
      </c>
      <c r="F8" s="349" t="s">
        <v>129</v>
      </c>
      <c r="G8" s="349" t="s">
        <v>27</v>
      </c>
      <c r="H8" s="349" t="s">
        <v>126</v>
      </c>
      <c r="I8" s="349" t="s">
        <v>27</v>
      </c>
      <c r="J8" s="349" t="s">
        <v>43</v>
      </c>
      <c r="K8" s="349" t="s">
        <v>185</v>
      </c>
      <c r="L8" s="350" t="s">
        <v>24</v>
      </c>
    </row>
    <row r="9" spans="1:15" ht="15" customHeight="1" thickTop="1" x14ac:dyDescent="0.25">
      <c r="A9" s="248" t="s">
        <v>28</v>
      </c>
      <c r="B9" s="294">
        <v>12229</v>
      </c>
      <c r="C9" s="294">
        <v>489160</v>
      </c>
      <c r="D9" s="294">
        <v>240</v>
      </c>
      <c r="E9" s="294">
        <v>720</v>
      </c>
      <c r="F9" s="294">
        <v>0</v>
      </c>
      <c r="G9" s="294">
        <v>0</v>
      </c>
      <c r="H9" s="294">
        <v>206389</v>
      </c>
      <c r="I9" s="294">
        <v>2063890</v>
      </c>
      <c r="J9" s="294">
        <v>0</v>
      </c>
      <c r="K9" s="294">
        <v>0</v>
      </c>
      <c r="L9" s="257" t="s">
        <v>29</v>
      </c>
      <c r="O9" s="8"/>
    </row>
    <row r="10" spans="1:15" ht="15" customHeight="1" x14ac:dyDescent="0.25">
      <c r="A10" s="324" t="s">
        <v>2</v>
      </c>
      <c r="B10" s="296">
        <v>8821</v>
      </c>
      <c r="C10" s="296">
        <v>529260</v>
      </c>
      <c r="D10" s="296">
        <v>0</v>
      </c>
      <c r="E10" s="296">
        <v>0</v>
      </c>
      <c r="F10" s="296">
        <v>5868</v>
      </c>
      <c r="G10" s="296">
        <v>1760400</v>
      </c>
      <c r="H10" s="296">
        <v>166032</v>
      </c>
      <c r="I10" s="296">
        <v>1660320</v>
      </c>
      <c r="J10" s="296">
        <v>2714</v>
      </c>
      <c r="K10" s="296">
        <v>135700</v>
      </c>
      <c r="L10" s="334" t="s">
        <v>13</v>
      </c>
      <c r="O10" s="8"/>
    </row>
    <row r="11" spans="1:15" ht="15" customHeight="1" x14ac:dyDescent="0.25">
      <c r="A11" s="248" t="s">
        <v>3</v>
      </c>
      <c r="B11" s="294">
        <v>91215</v>
      </c>
      <c r="C11" s="294">
        <v>5016825</v>
      </c>
      <c r="D11" s="294">
        <v>120482</v>
      </c>
      <c r="E11" s="294">
        <v>602410</v>
      </c>
      <c r="F11" s="294">
        <v>631694</v>
      </c>
      <c r="G11" s="294">
        <v>315847000</v>
      </c>
      <c r="H11" s="294">
        <v>1665805</v>
      </c>
      <c r="I11" s="294">
        <v>28318685</v>
      </c>
      <c r="J11" s="341"/>
      <c r="K11" s="342"/>
      <c r="L11" s="257" t="s">
        <v>14</v>
      </c>
      <c r="O11" s="8"/>
    </row>
    <row r="12" spans="1:15" ht="15" customHeight="1" x14ac:dyDescent="0.25">
      <c r="A12" s="327" t="s">
        <v>4</v>
      </c>
      <c r="B12" s="296">
        <v>10336</v>
      </c>
      <c r="C12" s="296">
        <v>826880</v>
      </c>
      <c r="D12" s="296">
        <v>3460</v>
      </c>
      <c r="E12" s="296">
        <v>10380</v>
      </c>
      <c r="F12" s="296">
        <v>1467</v>
      </c>
      <c r="G12" s="296">
        <v>660150</v>
      </c>
      <c r="H12" s="296">
        <v>219392</v>
      </c>
      <c r="I12" s="296">
        <v>2193920</v>
      </c>
      <c r="J12" s="296">
        <v>66714</v>
      </c>
      <c r="K12" s="296">
        <v>3068844</v>
      </c>
      <c r="L12" s="334" t="s">
        <v>21</v>
      </c>
      <c r="O12" s="8"/>
    </row>
    <row r="13" spans="1:15" ht="15" customHeight="1" x14ac:dyDescent="0.25">
      <c r="A13" s="248" t="s">
        <v>5</v>
      </c>
      <c r="B13" s="294">
        <v>16561</v>
      </c>
      <c r="C13" s="294">
        <v>811489</v>
      </c>
      <c r="D13" s="294">
        <v>7969</v>
      </c>
      <c r="E13" s="294">
        <v>15938</v>
      </c>
      <c r="F13" s="294">
        <v>2561</v>
      </c>
      <c r="G13" s="294">
        <v>768300</v>
      </c>
      <c r="H13" s="294">
        <v>196547</v>
      </c>
      <c r="I13" s="294">
        <v>1768923</v>
      </c>
      <c r="J13" s="341"/>
      <c r="K13" s="342"/>
      <c r="L13" s="257" t="s">
        <v>22</v>
      </c>
      <c r="O13" s="8"/>
    </row>
    <row r="14" spans="1:15" ht="15" customHeight="1" x14ac:dyDescent="0.25">
      <c r="A14" s="327" t="s">
        <v>10</v>
      </c>
      <c r="B14" s="296">
        <v>17356</v>
      </c>
      <c r="C14" s="296">
        <v>937224</v>
      </c>
      <c r="D14" s="296">
        <v>6760</v>
      </c>
      <c r="E14" s="296">
        <v>13520</v>
      </c>
      <c r="F14" s="296">
        <v>1036</v>
      </c>
      <c r="G14" s="296">
        <v>466200</v>
      </c>
      <c r="H14" s="296">
        <v>202449</v>
      </c>
      <c r="I14" s="296">
        <v>1417143</v>
      </c>
      <c r="J14" s="296">
        <v>3413</v>
      </c>
      <c r="K14" s="296">
        <v>208193</v>
      </c>
      <c r="L14" s="334" t="s">
        <v>19</v>
      </c>
      <c r="O14" s="8"/>
    </row>
    <row r="15" spans="1:15" ht="15" customHeight="1" x14ac:dyDescent="0.25">
      <c r="A15" s="248" t="s">
        <v>6</v>
      </c>
      <c r="B15" s="294">
        <v>24810</v>
      </c>
      <c r="C15" s="294">
        <v>2009610</v>
      </c>
      <c r="D15" s="294">
        <v>2876</v>
      </c>
      <c r="E15" s="294">
        <v>11504</v>
      </c>
      <c r="F15" s="294">
        <v>2014</v>
      </c>
      <c r="G15" s="294">
        <v>0</v>
      </c>
      <c r="H15" s="294">
        <v>310467</v>
      </c>
      <c r="I15" s="294">
        <v>4346538</v>
      </c>
      <c r="J15" s="341">
        <v>0</v>
      </c>
      <c r="K15" s="342">
        <v>0</v>
      </c>
      <c r="L15" s="257" t="s">
        <v>15</v>
      </c>
      <c r="O15" s="8"/>
    </row>
    <row r="16" spans="1:15" ht="15" customHeight="1" x14ac:dyDescent="0.25">
      <c r="A16" s="327" t="s">
        <v>7</v>
      </c>
      <c r="B16" s="296">
        <v>10002</v>
      </c>
      <c r="C16" s="296">
        <v>800160</v>
      </c>
      <c r="D16" s="296">
        <v>12231</v>
      </c>
      <c r="E16" s="296">
        <v>24462</v>
      </c>
      <c r="F16" s="296">
        <v>700</v>
      </c>
      <c r="G16" s="296">
        <v>280000</v>
      </c>
      <c r="H16" s="296">
        <v>139908</v>
      </c>
      <c r="I16" s="296">
        <v>839448</v>
      </c>
      <c r="J16" s="351">
        <v>0</v>
      </c>
      <c r="K16" s="352">
        <v>0</v>
      </c>
      <c r="L16" s="334" t="s">
        <v>16</v>
      </c>
      <c r="O16" s="8"/>
    </row>
    <row r="17" spans="1:15" ht="15" customHeight="1" x14ac:dyDescent="0.25">
      <c r="A17" s="248" t="s">
        <v>8</v>
      </c>
      <c r="B17" s="294">
        <v>4570</v>
      </c>
      <c r="C17" s="294">
        <v>365600</v>
      </c>
      <c r="D17" s="294">
        <v>12905</v>
      </c>
      <c r="E17" s="294">
        <v>25810</v>
      </c>
      <c r="F17" s="294">
        <v>0</v>
      </c>
      <c r="G17" s="294">
        <v>0</v>
      </c>
      <c r="H17" s="294">
        <v>56801</v>
      </c>
      <c r="I17" s="294">
        <v>568010</v>
      </c>
      <c r="J17" s="341">
        <v>0</v>
      </c>
      <c r="K17" s="342">
        <v>0</v>
      </c>
      <c r="L17" s="257" t="s">
        <v>17</v>
      </c>
      <c r="O17" s="8"/>
    </row>
    <row r="18" spans="1:15" ht="15" customHeight="1" x14ac:dyDescent="0.25">
      <c r="A18" s="327" t="s">
        <v>9</v>
      </c>
      <c r="B18" s="296">
        <v>9147</v>
      </c>
      <c r="C18" s="296">
        <v>686025</v>
      </c>
      <c r="D18" s="296">
        <v>8338</v>
      </c>
      <c r="E18" s="296">
        <v>16676</v>
      </c>
      <c r="F18" s="296">
        <v>0</v>
      </c>
      <c r="G18" s="296">
        <v>0</v>
      </c>
      <c r="H18" s="296">
        <v>238941</v>
      </c>
      <c r="I18" s="296">
        <v>1911528</v>
      </c>
      <c r="J18" s="351">
        <v>0</v>
      </c>
      <c r="K18" s="352">
        <v>0</v>
      </c>
      <c r="L18" s="334" t="s">
        <v>18</v>
      </c>
      <c r="O18" s="8"/>
    </row>
    <row r="19" spans="1:15" ht="15" customHeight="1" x14ac:dyDescent="0.25">
      <c r="A19" s="248" t="s">
        <v>11</v>
      </c>
      <c r="B19" s="294">
        <v>4389</v>
      </c>
      <c r="C19" s="294">
        <v>267729</v>
      </c>
      <c r="D19" s="294">
        <v>996</v>
      </c>
      <c r="E19" s="294">
        <v>4980</v>
      </c>
      <c r="F19" s="294">
        <v>6</v>
      </c>
      <c r="G19" s="294">
        <v>2700</v>
      </c>
      <c r="H19" s="294">
        <v>73233</v>
      </c>
      <c r="I19" s="294">
        <v>805563</v>
      </c>
      <c r="J19" s="341">
        <v>0</v>
      </c>
      <c r="K19" s="342">
        <v>0</v>
      </c>
      <c r="L19" s="257" t="s">
        <v>23</v>
      </c>
      <c r="O19" s="8"/>
    </row>
    <row r="20" spans="1:15" ht="15" customHeight="1" thickBot="1" x14ac:dyDescent="0.3">
      <c r="A20" s="327" t="s">
        <v>12</v>
      </c>
      <c r="B20" s="296">
        <v>9820</v>
      </c>
      <c r="C20" s="296">
        <v>648120</v>
      </c>
      <c r="D20" s="296">
        <v>14784</v>
      </c>
      <c r="E20" s="296">
        <v>73920</v>
      </c>
      <c r="F20" s="296">
        <v>0</v>
      </c>
      <c r="G20" s="296">
        <v>0</v>
      </c>
      <c r="H20" s="296">
        <v>235768</v>
      </c>
      <c r="I20" s="296">
        <v>4243824</v>
      </c>
      <c r="J20" s="296">
        <v>123</v>
      </c>
      <c r="K20" s="296">
        <v>5166</v>
      </c>
      <c r="L20" s="334" t="s">
        <v>20</v>
      </c>
      <c r="O20" s="8"/>
    </row>
    <row r="21" spans="1:15" ht="24" customHeight="1" thickBot="1" x14ac:dyDescent="0.25">
      <c r="A21" s="258" t="s">
        <v>0</v>
      </c>
      <c r="B21" s="251">
        <f t="shared" ref="B21:K21" si="0">SUM(B9:B20)</f>
        <v>219256</v>
      </c>
      <c r="C21" s="251">
        <f t="shared" si="0"/>
        <v>13388082</v>
      </c>
      <c r="D21" s="251">
        <f t="shared" si="0"/>
        <v>191041</v>
      </c>
      <c r="E21" s="251">
        <f t="shared" si="0"/>
        <v>800320</v>
      </c>
      <c r="F21" s="251">
        <f t="shared" si="0"/>
        <v>645346</v>
      </c>
      <c r="G21" s="251">
        <f t="shared" si="0"/>
        <v>319784750</v>
      </c>
      <c r="H21" s="251">
        <f t="shared" si="0"/>
        <v>3711732</v>
      </c>
      <c r="I21" s="251">
        <f t="shared" si="0"/>
        <v>50137792</v>
      </c>
      <c r="J21" s="260">
        <f t="shared" si="0"/>
        <v>72964</v>
      </c>
      <c r="K21" s="260">
        <f t="shared" si="0"/>
        <v>3417903</v>
      </c>
      <c r="L21" s="259" t="s">
        <v>1</v>
      </c>
    </row>
    <row r="22" spans="1:15" s="8" customFormat="1" ht="16.5" customHeight="1" thickTop="1" x14ac:dyDescent="0.2">
      <c r="A22" s="620" t="s">
        <v>476</v>
      </c>
      <c r="B22" s="620"/>
      <c r="C22" s="620"/>
      <c r="D22" s="620"/>
      <c r="E22" s="620"/>
      <c r="F22" s="620"/>
      <c r="G22" s="620"/>
      <c r="H22" s="620"/>
      <c r="I22" s="80"/>
      <c r="J22" s="80"/>
      <c r="K22" s="80"/>
      <c r="L22" s="254"/>
    </row>
    <row r="23" spans="1:15" ht="14.25" x14ac:dyDescent="0.2">
      <c r="C23" s="8"/>
      <c r="D23" s="8"/>
      <c r="E23" s="8"/>
      <c r="F23" s="8"/>
      <c r="G23" s="8"/>
      <c r="H23" s="8"/>
      <c r="I23" s="8"/>
      <c r="L23" s="206"/>
    </row>
    <row r="24" spans="1:15" ht="15" x14ac:dyDescent="0.25">
      <c r="A24" s="614"/>
      <c r="B24" s="614"/>
      <c r="C24" s="8"/>
      <c r="D24" s="8"/>
      <c r="E24" s="8"/>
      <c r="F24" s="8"/>
      <c r="G24" s="8"/>
      <c r="H24" s="8"/>
      <c r="I24" s="8"/>
      <c r="K24" s="634"/>
      <c r="L24" s="634"/>
    </row>
  </sheetData>
  <mergeCells count="12">
    <mergeCell ref="A24:B24"/>
    <mergeCell ref="K24:L24"/>
    <mergeCell ref="D5:E5"/>
    <mergeCell ref="D6:E6"/>
    <mergeCell ref="B6:C6"/>
    <mergeCell ref="A22:H22"/>
    <mergeCell ref="A4:B4"/>
    <mergeCell ref="C4:D4"/>
    <mergeCell ref="A1:L1"/>
    <mergeCell ref="A2:L2"/>
    <mergeCell ref="G4:K4"/>
    <mergeCell ref="K3:L3"/>
  </mergeCells>
  <phoneticPr fontId="3" type="noConversion"/>
  <printOptions horizontalCentered="1" verticalCentered="1"/>
  <pageMargins left="0.26" right="0.1" top="0.54" bottom="0.98425196850393704" header="0.97" footer="0.511811023622047"/>
  <pageSetup scale="99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4"/>
  <sheetViews>
    <sheetView rightToLeft="1" view="pageBreakPreview" zoomScaleNormal="87" zoomScaleSheetLayoutView="100" workbookViewId="0">
      <selection activeCell="E30" sqref="E30"/>
    </sheetView>
  </sheetViews>
  <sheetFormatPr defaultRowHeight="12.75" x14ac:dyDescent="0.2"/>
  <cols>
    <col min="1" max="1" width="12.5703125" customWidth="1"/>
    <col min="2" max="2" width="15.5703125" customWidth="1"/>
    <col min="3" max="3" width="13.28515625" customWidth="1"/>
    <col min="4" max="4" width="14" customWidth="1"/>
    <col min="5" max="5" width="12.7109375" customWidth="1"/>
    <col min="6" max="6" width="15.7109375" customWidth="1"/>
    <col min="7" max="7" width="13.7109375" customWidth="1"/>
    <col min="8" max="8" width="14.5703125" customWidth="1"/>
    <col min="9" max="9" width="16.7109375" customWidth="1"/>
    <col min="10" max="10" width="29.5703125" hidden="1" customWidth="1"/>
    <col min="11" max="11" width="23.140625" customWidth="1"/>
  </cols>
  <sheetData>
    <row r="1" spans="1:13" ht="16.5" customHeight="1" x14ac:dyDescent="0.2">
      <c r="A1" s="677" t="s">
        <v>356</v>
      </c>
      <c r="B1" s="677"/>
      <c r="C1" s="677"/>
      <c r="D1" s="677"/>
      <c r="E1" s="677"/>
      <c r="F1" s="677"/>
      <c r="G1" s="677"/>
      <c r="H1" s="677"/>
      <c r="I1" s="677"/>
      <c r="J1" s="677"/>
    </row>
    <row r="2" spans="1:13" ht="22.5" customHeight="1" x14ac:dyDescent="0.2">
      <c r="A2" s="587" t="s">
        <v>347</v>
      </c>
      <c r="B2" s="587"/>
      <c r="C2" s="587"/>
      <c r="D2" s="587"/>
      <c r="E2" s="587"/>
      <c r="F2" s="587"/>
      <c r="G2" s="587"/>
      <c r="H2" s="587"/>
      <c r="I2" s="587"/>
      <c r="J2" s="587"/>
    </row>
    <row r="3" spans="1:13" s="8" customFormat="1" ht="22.5" customHeight="1" x14ac:dyDescent="0.25">
      <c r="A3" s="265"/>
      <c r="B3" s="265"/>
      <c r="C3" s="265"/>
      <c r="D3" s="265"/>
      <c r="E3" s="265"/>
      <c r="F3" s="265"/>
      <c r="G3" s="265"/>
      <c r="H3" s="265"/>
      <c r="I3" s="265"/>
      <c r="J3" s="411"/>
    </row>
    <row r="4" spans="1:13" ht="15" customHeight="1" thickBot="1" x14ac:dyDescent="0.3">
      <c r="A4" s="606" t="s">
        <v>477</v>
      </c>
      <c r="B4" s="606"/>
      <c r="C4" s="606"/>
      <c r="D4" s="606"/>
      <c r="E4" s="24"/>
      <c r="F4" s="24"/>
      <c r="G4" s="607" t="s">
        <v>424</v>
      </c>
      <c r="H4" s="607"/>
      <c r="I4" s="607"/>
      <c r="J4" s="607"/>
    </row>
    <row r="5" spans="1:13" ht="15" customHeight="1" x14ac:dyDescent="0.2">
      <c r="A5" s="31"/>
      <c r="B5" s="172" t="s">
        <v>67</v>
      </c>
      <c r="C5" s="172"/>
      <c r="D5" s="172" t="s">
        <v>68</v>
      </c>
      <c r="E5" s="172"/>
      <c r="F5" s="172" t="s">
        <v>69</v>
      </c>
      <c r="G5" s="172"/>
      <c r="H5" s="172" t="s">
        <v>194</v>
      </c>
      <c r="I5" s="172"/>
      <c r="J5" s="31"/>
    </row>
    <row r="6" spans="1:13" s="8" customFormat="1" ht="31.5" customHeight="1" x14ac:dyDescent="0.2">
      <c r="A6" s="31"/>
      <c r="B6" s="518" t="s">
        <v>254</v>
      </c>
      <c r="C6" s="518"/>
      <c r="D6" s="518" t="s">
        <v>278</v>
      </c>
      <c r="E6" s="518"/>
      <c r="F6" s="518" t="s">
        <v>293</v>
      </c>
      <c r="G6" s="518"/>
      <c r="H6" s="518" t="s">
        <v>279</v>
      </c>
      <c r="I6" s="52"/>
      <c r="J6" s="31"/>
    </row>
    <row r="7" spans="1:13" ht="19.5" customHeight="1" x14ac:dyDescent="0.2">
      <c r="A7" s="32"/>
      <c r="B7" s="15" t="s">
        <v>238</v>
      </c>
      <c r="C7" s="59" t="s">
        <v>229</v>
      </c>
      <c r="D7" s="59" t="s">
        <v>65</v>
      </c>
      <c r="E7" s="59" t="s">
        <v>229</v>
      </c>
      <c r="F7" s="59" t="s">
        <v>65</v>
      </c>
      <c r="G7" s="59" t="s">
        <v>229</v>
      </c>
      <c r="H7" s="59" t="s">
        <v>65</v>
      </c>
      <c r="I7" s="59" t="s">
        <v>229</v>
      </c>
      <c r="J7" s="32"/>
    </row>
    <row r="8" spans="1:13" ht="15" customHeight="1" thickBot="1" x14ac:dyDescent="0.25">
      <c r="A8" s="348" t="s">
        <v>49</v>
      </c>
      <c r="B8" s="354" t="s">
        <v>239</v>
      </c>
      <c r="C8" s="354" t="s">
        <v>27</v>
      </c>
      <c r="D8" s="354" t="s">
        <v>124</v>
      </c>
      <c r="E8" s="354" t="s">
        <v>27</v>
      </c>
      <c r="F8" s="354" t="s">
        <v>124</v>
      </c>
      <c r="G8" s="354" t="s">
        <v>27</v>
      </c>
      <c r="H8" s="354" t="s">
        <v>124</v>
      </c>
      <c r="I8" s="354" t="s">
        <v>27</v>
      </c>
      <c r="J8" s="348" t="s">
        <v>24</v>
      </c>
    </row>
    <row r="9" spans="1:13" ht="15" customHeight="1" thickTop="1" x14ac:dyDescent="0.25">
      <c r="A9" s="248" t="s">
        <v>28</v>
      </c>
      <c r="B9" s="294">
        <v>1773</v>
      </c>
      <c r="C9" s="294">
        <v>7092</v>
      </c>
      <c r="D9" s="294">
        <v>0</v>
      </c>
      <c r="E9" s="294">
        <v>0</v>
      </c>
      <c r="F9" s="294">
        <v>0</v>
      </c>
      <c r="G9" s="294">
        <v>0</v>
      </c>
      <c r="H9" s="294">
        <v>4875</v>
      </c>
      <c r="I9" s="294">
        <v>19500</v>
      </c>
      <c r="J9" s="257" t="s">
        <v>29</v>
      </c>
      <c r="M9" s="8"/>
    </row>
    <row r="10" spans="1:13" ht="15" customHeight="1" x14ac:dyDescent="0.25">
      <c r="A10" s="324" t="s">
        <v>2</v>
      </c>
      <c r="B10" s="296">
        <v>137926</v>
      </c>
      <c r="C10" s="296">
        <v>275852</v>
      </c>
      <c r="D10" s="296">
        <v>1306</v>
      </c>
      <c r="E10" s="296">
        <v>14366</v>
      </c>
      <c r="F10" s="296">
        <v>6527</v>
      </c>
      <c r="G10" s="296">
        <v>26108</v>
      </c>
      <c r="H10" s="296">
        <v>7792</v>
      </c>
      <c r="I10" s="296">
        <v>23376</v>
      </c>
      <c r="J10" s="334" t="s">
        <v>13</v>
      </c>
      <c r="M10" s="8"/>
    </row>
    <row r="11" spans="1:13" ht="15" customHeight="1" x14ac:dyDescent="0.25">
      <c r="A11" s="248" t="s">
        <v>3</v>
      </c>
      <c r="B11" s="294">
        <v>667328</v>
      </c>
      <c r="C11" s="294">
        <v>2001984</v>
      </c>
      <c r="D11" s="294">
        <v>41509</v>
      </c>
      <c r="E11" s="294">
        <v>1037725</v>
      </c>
      <c r="F11" s="294">
        <v>33629</v>
      </c>
      <c r="G11" s="294">
        <v>100887</v>
      </c>
      <c r="H11" s="294">
        <v>43052</v>
      </c>
      <c r="I11" s="294">
        <v>129156</v>
      </c>
      <c r="J11" s="257" t="s">
        <v>14</v>
      </c>
      <c r="M11" s="8"/>
    </row>
    <row r="12" spans="1:13" ht="15" customHeight="1" x14ac:dyDescent="0.25">
      <c r="A12" s="327" t="s">
        <v>4</v>
      </c>
      <c r="B12" s="296">
        <v>79836</v>
      </c>
      <c r="C12" s="296">
        <v>399180</v>
      </c>
      <c r="D12" s="296">
        <v>4387</v>
      </c>
      <c r="E12" s="296">
        <v>87740</v>
      </c>
      <c r="F12" s="296">
        <v>2496</v>
      </c>
      <c r="G12" s="296">
        <v>9984</v>
      </c>
      <c r="H12" s="296">
        <v>19214</v>
      </c>
      <c r="I12" s="296">
        <v>76856</v>
      </c>
      <c r="J12" s="334" t="s">
        <v>21</v>
      </c>
      <c r="M12" s="8"/>
    </row>
    <row r="13" spans="1:13" ht="15" customHeight="1" x14ac:dyDescent="0.25">
      <c r="A13" s="248" t="s">
        <v>5</v>
      </c>
      <c r="B13" s="294">
        <v>79612</v>
      </c>
      <c r="C13" s="294">
        <v>79612</v>
      </c>
      <c r="D13" s="294">
        <v>0</v>
      </c>
      <c r="E13" s="294">
        <v>0</v>
      </c>
      <c r="F13" s="294">
        <v>937</v>
      </c>
      <c r="G13" s="294">
        <v>937</v>
      </c>
      <c r="H13" s="294">
        <v>7489</v>
      </c>
      <c r="I13" s="294">
        <v>7489</v>
      </c>
      <c r="J13" s="257" t="s">
        <v>22</v>
      </c>
      <c r="M13" s="8"/>
    </row>
    <row r="14" spans="1:13" ht="15" customHeight="1" x14ac:dyDescent="0.25">
      <c r="A14" s="327" t="s">
        <v>10</v>
      </c>
      <c r="B14" s="296">
        <v>0</v>
      </c>
      <c r="C14" s="296">
        <v>0</v>
      </c>
      <c r="D14" s="296">
        <v>1404</v>
      </c>
      <c r="E14" s="296">
        <v>14040</v>
      </c>
      <c r="F14" s="296">
        <v>4875</v>
      </c>
      <c r="G14" s="296">
        <v>9750</v>
      </c>
      <c r="H14" s="296">
        <v>9973</v>
      </c>
      <c r="I14" s="296">
        <v>19946</v>
      </c>
      <c r="J14" s="334" t="s">
        <v>19</v>
      </c>
      <c r="M14" s="8"/>
    </row>
    <row r="15" spans="1:13" ht="15" customHeight="1" x14ac:dyDescent="0.25">
      <c r="A15" s="248" t="s">
        <v>6</v>
      </c>
      <c r="B15" s="294">
        <v>37931</v>
      </c>
      <c r="C15" s="294">
        <v>151724</v>
      </c>
      <c r="D15" s="294">
        <v>3128</v>
      </c>
      <c r="E15" s="294">
        <v>62560</v>
      </c>
      <c r="F15" s="294">
        <v>2187</v>
      </c>
      <c r="G15" s="294">
        <v>4374</v>
      </c>
      <c r="H15" s="294">
        <v>26117</v>
      </c>
      <c r="I15" s="294">
        <v>78351</v>
      </c>
      <c r="J15" s="257" t="s">
        <v>15</v>
      </c>
      <c r="M15" s="8"/>
    </row>
    <row r="16" spans="1:13" ht="15" customHeight="1" x14ac:dyDescent="0.25">
      <c r="A16" s="327" t="s">
        <v>7</v>
      </c>
      <c r="B16" s="296">
        <v>113570</v>
      </c>
      <c r="C16" s="296">
        <v>113570</v>
      </c>
      <c r="D16" s="296">
        <v>5090</v>
      </c>
      <c r="E16" s="296">
        <v>76350</v>
      </c>
      <c r="F16" s="296">
        <v>4088</v>
      </c>
      <c r="G16" s="296">
        <v>40880</v>
      </c>
      <c r="H16" s="296">
        <v>11729</v>
      </c>
      <c r="I16" s="296">
        <v>35187</v>
      </c>
      <c r="J16" s="334" t="s">
        <v>16</v>
      </c>
      <c r="M16" s="8"/>
    </row>
    <row r="17" spans="1:13" ht="15" customHeight="1" x14ac:dyDescent="0.25">
      <c r="A17" s="248" t="s">
        <v>8</v>
      </c>
      <c r="B17" s="294">
        <v>38841</v>
      </c>
      <c r="C17" s="294">
        <v>116523</v>
      </c>
      <c r="D17" s="294">
        <v>10611</v>
      </c>
      <c r="E17" s="294">
        <v>159165</v>
      </c>
      <c r="F17" s="294">
        <v>4744</v>
      </c>
      <c r="G17" s="294">
        <v>4744</v>
      </c>
      <c r="H17" s="294">
        <v>7333</v>
      </c>
      <c r="I17" s="294">
        <v>14666</v>
      </c>
      <c r="J17" s="257" t="s">
        <v>17</v>
      </c>
      <c r="M17" s="8"/>
    </row>
    <row r="18" spans="1:13" ht="15" customHeight="1" x14ac:dyDescent="0.25">
      <c r="A18" s="327" t="s">
        <v>9</v>
      </c>
      <c r="B18" s="296">
        <v>145176</v>
      </c>
      <c r="C18" s="296">
        <v>290352</v>
      </c>
      <c r="D18" s="296">
        <v>927</v>
      </c>
      <c r="E18" s="296">
        <v>14832</v>
      </c>
      <c r="F18" s="296">
        <v>2241</v>
      </c>
      <c r="G18" s="296">
        <v>22410</v>
      </c>
      <c r="H18" s="296">
        <v>21284</v>
      </c>
      <c r="I18" s="296">
        <v>21284</v>
      </c>
      <c r="J18" s="334" t="s">
        <v>18</v>
      </c>
      <c r="M18" s="8"/>
    </row>
    <row r="19" spans="1:13" ht="15" customHeight="1" x14ac:dyDescent="0.25">
      <c r="A19" s="248" t="s">
        <v>11</v>
      </c>
      <c r="B19" s="294">
        <v>6515</v>
      </c>
      <c r="C19" s="294">
        <v>6515</v>
      </c>
      <c r="D19" s="294">
        <v>6</v>
      </c>
      <c r="E19" s="294">
        <v>96</v>
      </c>
      <c r="F19" s="294">
        <v>447</v>
      </c>
      <c r="G19" s="294">
        <v>447</v>
      </c>
      <c r="H19" s="294">
        <v>1419</v>
      </c>
      <c r="I19" s="294">
        <v>1419</v>
      </c>
      <c r="J19" s="257" t="s">
        <v>23</v>
      </c>
      <c r="M19" s="8"/>
    </row>
    <row r="20" spans="1:13" ht="15" customHeight="1" thickBot="1" x14ac:dyDescent="0.3">
      <c r="A20" s="327" t="s">
        <v>12</v>
      </c>
      <c r="B20" s="296">
        <v>103411</v>
      </c>
      <c r="C20" s="296">
        <v>206822</v>
      </c>
      <c r="D20" s="296">
        <v>0</v>
      </c>
      <c r="E20" s="296">
        <v>0</v>
      </c>
      <c r="F20" s="296">
        <v>0</v>
      </c>
      <c r="G20" s="296">
        <v>0</v>
      </c>
      <c r="H20" s="296">
        <v>13832</v>
      </c>
      <c r="I20" s="296">
        <v>27664</v>
      </c>
      <c r="J20" s="334" t="s">
        <v>20</v>
      </c>
      <c r="M20" s="8"/>
    </row>
    <row r="21" spans="1:13" ht="24" customHeight="1" thickBot="1" x14ac:dyDescent="0.25">
      <c r="A21" s="258" t="s">
        <v>0</v>
      </c>
      <c r="B21" s="251">
        <f t="shared" ref="B21:I21" si="0">SUM(B9:B20)</f>
        <v>1411919</v>
      </c>
      <c r="C21" s="251">
        <f t="shared" si="0"/>
        <v>3649226</v>
      </c>
      <c r="D21" s="251">
        <f t="shared" si="0"/>
        <v>68368</v>
      </c>
      <c r="E21" s="251">
        <f t="shared" si="0"/>
        <v>1466874</v>
      </c>
      <c r="F21" s="251">
        <f t="shared" si="0"/>
        <v>62171</v>
      </c>
      <c r="G21" s="251">
        <f t="shared" si="0"/>
        <v>220521</v>
      </c>
      <c r="H21" s="251">
        <f t="shared" si="0"/>
        <v>174109</v>
      </c>
      <c r="I21" s="251">
        <f t="shared" si="0"/>
        <v>454894</v>
      </c>
      <c r="J21" s="259" t="s">
        <v>1</v>
      </c>
      <c r="M21" s="8"/>
    </row>
    <row r="22" spans="1:13" s="8" customFormat="1" ht="24" customHeight="1" thickTop="1" x14ac:dyDescent="0.2">
      <c r="A22" s="620" t="s">
        <v>478</v>
      </c>
      <c r="B22" s="620"/>
      <c r="C22" s="620"/>
      <c r="D22" s="620"/>
      <c r="E22" s="620"/>
      <c r="F22" s="620"/>
      <c r="G22" s="620"/>
      <c r="H22" s="620"/>
      <c r="I22" s="80"/>
      <c r="J22" s="51"/>
    </row>
    <row r="23" spans="1:13" ht="14.25" x14ac:dyDescent="0.2">
      <c r="C23" s="8"/>
      <c r="D23" s="8"/>
      <c r="E23" s="8"/>
      <c r="F23" s="8"/>
      <c r="G23" s="8"/>
      <c r="H23" s="7"/>
      <c r="I23" s="7"/>
      <c r="J23" s="206"/>
    </row>
    <row r="24" spans="1:13" ht="15" customHeight="1" x14ac:dyDescent="0.25">
      <c r="A24" s="614"/>
      <c r="B24" s="614"/>
      <c r="C24" s="8"/>
      <c r="D24" s="8"/>
      <c r="E24" s="8"/>
      <c r="F24" s="8"/>
      <c r="G24" s="75"/>
      <c r="H24" s="7"/>
      <c r="I24" s="8"/>
      <c r="J24" s="418"/>
    </row>
  </sheetData>
  <mergeCells count="6">
    <mergeCell ref="A24:B24"/>
    <mergeCell ref="A1:J1"/>
    <mergeCell ref="A2:J2"/>
    <mergeCell ref="G4:J4"/>
    <mergeCell ref="A4:D4"/>
    <mergeCell ref="A22:H22"/>
  </mergeCells>
  <phoneticPr fontId="3" type="noConversion"/>
  <printOptions horizontalCentered="1" verticalCentered="1"/>
  <pageMargins left="7.8740157480315001E-2" right="0.196850393700787" top="0.78740157480314998" bottom="0.88" header="0.78740157480314998" footer="0.35"/>
  <pageSetup scale="93" orientation="landscape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25"/>
  <sheetViews>
    <sheetView rightToLeft="1" view="pageBreakPreview" zoomScale="106" zoomScaleSheetLayoutView="106" workbookViewId="0">
      <selection activeCell="I7" sqref="I7"/>
    </sheetView>
  </sheetViews>
  <sheetFormatPr defaultRowHeight="12.75" x14ac:dyDescent="0.2"/>
  <cols>
    <col min="1" max="1" width="10.140625" customWidth="1"/>
    <col min="2" max="2" width="10.28515625" customWidth="1"/>
    <col min="3" max="3" width="11.28515625" customWidth="1"/>
    <col min="4" max="4" width="9.7109375" customWidth="1"/>
    <col min="5" max="5" width="13.28515625" customWidth="1"/>
    <col min="6" max="6" width="18.42578125" customWidth="1"/>
    <col min="7" max="7" width="0.42578125" customWidth="1"/>
  </cols>
  <sheetData>
    <row r="1" spans="1:11" ht="15" customHeight="1" x14ac:dyDescent="0.2">
      <c r="A1" s="585" t="s">
        <v>350</v>
      </c>
      <c r="B1" s="585"/>
      <c r="C1" s="585"/>
      <c r="D1" s="585"/>
      <c r="E1" s="585"/>
      <c r="F1" s="585"/>
    </row>
    <row r="2" spans="1:11" ht="17.25" customHeight="1" x14ac:dyDescent="0.2">
      <c r="A2" s="587" t="s">
        <v>361</v>
      </c>
      <c r="B2" s="587"/>
      <c r="C2" s="587"/>
      <c r="D2" s="587"/>
      <c r="E2" s="587"/>
      <c r="F2" s="587"/>
    </row>
    <row r="3" spans="1:11" s="8" customFormat="1" ht="17.25" customHeight="1" x14ac:dyDescent="0.25">
      <c r="A3" s="265"/>
      <c r="B3" s="265"/>
      <c r="C3" s="265"/>
      <c r="D3" s="265"/>
      <c r="E3" s="265"/>
      <c r="F3" s="411"/>
    </row>
    <row r="4" spans="1:11" ht="15" customHeight="1" thickBot="1" x14ac:dyDescent="0.25">
      <c r="A4" s="606" t="s">
        <v>449</v>
      </c>
      <c r="B4" s="606"/>
      <c r="C4" s="415" t="s">
        <v>173</v>
      </c>
      <c r="D4" s="621" t="s">
        <v>174</v>
      </c>
      <c r="E4" s="621"/>
      <c r="F4" s="413" t="s">
        <v>420</v>
      </c>
    </row>
    <row r="5" spans="1:11" ht="15" customHeight="1" x14ac:dyDescent="0.25">
      <c r="A5" s="38"/>
      <c r="B5" s="612" t="s">
        <v>63</v>
      </c>
      <c r="C5" s="612"/>
      <c r="D5" s="172" t="s">
        <v>169</v>
      </c>
      <c r="E5" s="172"/>
      <c r="F5" s="38"/>
    </row>
    <row r="6" spans="1:11" s="8" customFormat="1" ht="15" customHeight="1" x14ac:dyDescent="0.25">
      <c r="A6" s="42"/>
      <c r="B6" s="678" t="s">
        <v>320</v>
      </c>
      <c r="C6" s="678"/>
      <c r="D6" s="31" t="s">
        <v>248</v>
      </c>
      <c r="E6" s="31"/>
      <c r="F6" s="42"/>
    </row>
    <row r="7" spans="1:11" ht="15" customHeight="1" x14ac:dyDescent="0.2">
      <c r="A7" s="40"/>
      <c r="B7" s="39" t="s">
        <v>64</v>
      </c>
      <c r="C7" s="39" t="s">
        <v>229</v>
      </c>
      <c r="D7" s="39" t="s">
        <v>240</v>
      </c>
      <c r="E7" s="39" t="s">
        <v>229</v>
      </c>
      <c r="F7" s="40"/>
    </row>
    <row r="8" spans="1:11" ht="15" customHeight="1" thickBot="1" x14ac:dyDescent="0.25">
      <c r="A8" s="348" t="s">
        <v>49</v>
      </c>
      <c r="B8" s="348" t="s">
        <v>127</v>
      </c>
      <c r="C8" s="580" t="s">
        <v>27</v>
      </c>
      <c r="D8" s="580" t="s">
        <v>241</v>
      </c>
      <c r="E8" s="580" t="s">
        <v>27</v>
      </c>
      <c r="F8" s="348" t="s">
        <v>24</v>
      </c>
    </row>
    <row r="9" spans="1:11" ht="15" customHeight="1" thickTop="1" x14ac:dyDescent="0.25">
      <c r="A9" s="248" t="s">
        <v>28</v>
      </c>
      <c r="B9" s="294">
        <v>8729</v>
      </c>
      <c r="C9" s="294">
        <v>218225</v>
      </c>
      <c r="D9" s="294">
        <v>49069</v>
      </c>
      <c r="E9" s="294">
        <v>392552</v>
      </c>
      <c r="F9" s="294" t="s">
        <v>29</v>
      </c>
      <c r="H9" s="8"/>
      <c r="I9" s="8"/>
    </row>
    <row r="10" spans="1:11" ht="15" customHeight="1" x14ac:dyDescent="0.25">
      <c r="A10" s="324" t="s">
        <v>2</v>
      </c>
      <c r="B10" s="296">
        <v>12590</v>
      </c>
      <c r="C10" s="296">
        <v>314750</v>
      </c>
      <c r="D10" s="296">
        <v>66876</v>
      </c>
      <c r="E10" s="296">
        <v>468132</v>
      </c>
      <c r="F10" s="296" t="s">
        <v>13</v>
      </c>
      <c r="H10" s="8"/>
      <c r="I10" s="8"/>
    </row>
    <row r="11" spans="1:11" ht="15" customHeight="1" x14ac:dyDescent="0.25">
      <c r="A11" s="248" t="s">
        <v>3</v>
      </c>
      <c r="B11" s="294">
        <v>115981</v>
      </c>
      <c r="C11" s="294">
        <v>4059335</v>
      </c>
      <c r="D11" s="294">
        <v>202155</v>
      </c>
      <c r="E11" s="294">
        <v>1212930</v>
      </c>
      <c r="F11" s="294" t="s">
        <v>14</v>
      </c>
      <c r="H11" s="8"/>
      <c r="I11" s="8"/>
    </row>
    <row r="12" spans="1:11" ht="15" customHeight="1" x14ac:dyDescent="0.25">
      <c r="A12" s="327" t="s">
        <v>4</v>
      </c>
      <c r="B12" s="296">
        <v>11655</v>
      </c>
      <c r="C12" s="296">
        <v>349650</v>
      </c>
      <c r="D12" s="296">
        <v>66777</v>
      </c>
      <c r="E12" s="296">
        <v>400662</v>
      </c>
      <c r="F12" s="296" t="s">
        <v>21</v>
      </c>
      <c r="H12" s="8"/>
      <c r="I12" s="9"/>
      <c r="K12" s="9"/>
    </row>
    <row r="13" spans="1:11" ht="15" customHeight="1" x14ac:dyDescent="0.25">
      <c r="A13" s="248" t="s">
        <v>5</v>
      </c>
      <c r="B13" s="294">
        <v>21343</v>
      </c>
      <c r="C13" s="294">
        <v>640290</v>
      </c>
      <c r="D13" s="294">
        <v>29768</v>
      </c>
      <c r="E13" s="294">
        <v>148840</v>
      </c>
      <c r="F13" s="294" t="s">
        <v>22</v>
      </c>
      <c r="H13" s="8"/>
      <c r="I13" s="8"/>
    </row>
    <row r="14" spans="1:11" ht="15" customHeight="1" x14ac:dyDescent="0.25">
      <c r="A14" s="327" t="s">
        <v>10</v>
      </c>
      <c r="B14" s="296">
        <v>18948</v>
      </c>
      <c r="C14" s="296">
        <v>511596</v>
      </c>
      <c r="D14" s="296">
        <v>70363</v>
      </c>
      <c r="E14" s="296">
        <v>211089</v>
      </c>
      <c r="F14" s="296" t="s">
        <v>19</v>
      </c>
      <c r="H14" s="8"/>
      <c r="I14" s="8"/>
    </row>
    <row r="15" spans="1:11" ht="15" customHeight="1" x14ac:dyDescent="0.25">
      <c r="A15" s="248" t="s">
        <v>6</v>
      </c>
      <c r="B15" s="294">
        <v>15194</v>
      </c>
      <c r="C15" s="294">
        <v>455820</v>
      </c>
      <c r="D15" s="294">
        <v>20356</v>
      </c>
      <c r="E15" s="294">
        <v>101780</v>
      </c>
      <c r="F15" s="294" t="s">
        <v>15</v>
      </c>
      <c r="H15" s="8"/>
      <c r="I15" s="8"/>
    </row>
    <row r="16" spans="1:11" ht="15" customHeight="1" x14ac:dyDescent="0.25">
      <c r="A16" s="327" t="s">
        <v>7</v>
      </c>
      <c r="B16" s="296">
        <v>9915</v>
      </c>
      <c r="C16" s="296">
        <v>297450</v>
      </c>
      <c r="D16" s="296">
        <v>51767</v>
      </c>
      <c r="E16" s="296">
        <v>155301</v>
      </c>
      <c r="F16" s="296" t="s">
        <v>16</v>
      </c>
      <c r="H16" s="8"/>
      <c r="I16" s="8"/>
    </row>
    <row r="17" spans="1:9" ht="15" customHeight="1" x14ac:dyDescent="0.25">
      <c r="A17" s="248" t="s">
        <v>8</v>
      </c>
      <c r="B17" s="294">
        <v>5323</v>
      </c>
      <c r="C17" s="294">
        <v>133075</v>
      </c>
      <c r="D17" s="294">
        <v>61696</v>
      </c>
      <c r="E17" s="294">
        <v>431872</v>
      </c>
      <c r="F17" s="294" t="s">
        <v>17</v>
      </c>
      <c r="H17" s="8"/>
      <c r="I17" s="8"/>
    </row>
    <row r="18" spans="1:9" ht="15" customHeight="1" x14ac:dyDescent="0.25">
      <c r="A18" s="327" t="s">
        <v>9</v>
      </c>
      <c r="B18" s="296">
        <v>47204</v>
      </c>
      <c r="C18" s="296">
        <v>1180100</v>
      </c>
      <c r="D18" s="296">
        <v>99654</v>
      </c>
      <c r="E18" s="296">
        <v>398616</v>
      </c>
      <c r="F18" s="296" t="s">
        <v>18</v>
      </c>
      <c r="H18" s="8"/>
      <c r="I18" s="8"/>
    </row>
    <row r="19" spans="1:9" ht="15" customHeight="1" x14ac:dyDescent="0.25">
      <c r="A19" s="248" t="s">
        <v>11</v>
      </c>
      <c r="B19" s="294">
        <v>5406</v>
      </c>
      <c r="C19" s="294">
        <v>162180</v>
      </c>
      <c r="D19" s="294">
        <v>28450</v>
      </c>
      <c r="E19" s="294">
        <v>85350</v>
      </c>
      <c r="F19" s="294" t="s">
        <v>23</v>
      </c>
      <c r="H19" s="8"/>
      <c r="I19" s="8"/>
    </row>
    <row r="20" spans="1:9" ht="15" customHeight="1" thickBot="1" x14ac:dyDescent="0.3">
      <c r="A20" s="327" t="s">
        <v>12</v>
      </c>
      <c r="B20" s="296">
        <v>9622</v>
      </c>
      <c r="C20" s="296">
        <v>288660</v>
      </c>
      <c r="D20" s="296">
        <v>44687</v>
      </c>
      <c r="E20" s="296">
        <v>312809</v>
      </c>
      <c r="F20" s="296" t="s">
        <v>20</v>
      </c>
      <c r="H20" s="8"/>
      <c r="I20" s="8"/>
    </row>
    <row r="21" spans="1:9" ht="15.75" customHeight="1" thickBot="1" x14ac:dyDescent="0.25">
      <c r="A21" s="258" t="s">
        <v>0</v>
      </c>
      <c r="B21" s="251">
        <f>SUM(B9:B20)</f>
        <v>281910</v>
      </c>
      <c r="C21" s="251">
        <f>SUM(C9:C20)</f>
        <v>8611131</v>
      </c>
      <c r="D21" s="251">
        <f>SUM(D9:D20)</f>
        <v>791618</v>
      </c>
      <c r="E21" s="251">
        <f>SUM(E9:E20)</f>
        <v>4319933</v>
      </c>
      <c r="F21" s="251" t="s">
        <v>1</v>
      </c>
    </row>
    <row r="22" spans="1:9" s="8" customFormat="1" ht="15.75" customHeight="1" thickTop="1" x14ac:dyDescent="0.25">
      <c r="A22" s="442" t="s">
        <v>479</v>
      </c>
      <c r="B22" s="442"/>
      <c r="C22" s="442"/>
      <c r="D22" s="442"/>
      <c r="E22" s="442"/>
    </row>
    <row r="23" spans="1:9" ht="14.25" x14ac:dyDescent="0.2">
      <c r="C23" s="8"/>
      <c r="D23" s="7"/>
      <c r="E23" s="7"/>
      <c r="F23" s="206"/>
    </row>
    <row r="24" spans="1:9" ht="15" customHeight="1" x14ac:dyDescent="0.25">
      <c r="A24" s="614"/>
      <c r="B24" s="614"/>
      <c r="C24" s="8"/>
      <c r="D24" s="7"/>
      <c r="E24" s="8"/>
      <c r="F24" s="418"/>
      <c r="G24" s="51"/>
    </row>
    <row r="25" spans="1:9" ht="15" x14ac:dyDescent="0.25">
      <c r="D25" s="22"/>
    </row>
  </sheetData>
  <mergeCells count="7">
    <mergeCell ref="A24:B24"/>
    <mergeCell ref="A1:F1"/>
    <mergeCell ref="A2:F2"/>
    <mergeCell ref="D4:E4"/>
    <mergeCell ref="A4:B4"/>
    <mergeCell ref="B5:C5"/>
    <mergeCell ref="B6:C6"/>
  </mergeCells>
  <phoneticPr fontId="3" type="noConversion"/>
  <printOptions horizontalCentered="1" verticalCentered="1"/>
  <pageMargins left="0.196850393700787" right="0.54" top="0.49" bottom="0.98425196850393704" header="0.97" footer="0.511811023622047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O7" sqref="O7"/>
    </sheetView>
  </sheetViews>
  <sheetFormatPr defaultRowHeight="12.75" x14ac:dyDescent="0.2"/>
  <sheetData/>
  <phoneticPr fontId="3" type="noConversion"/>
  <printOptions horizontalCentered="1" verticalCentered="1"/>
  <pageMargins left="0.74803149606299213" right="0.74803149606299213" top="0.98425196850393704" bottom="1.0900000000000001" header="0.51181102362204722" footer="0.51181102362204722"/>
  <pageSetup scale="95" orientation="landscape" horizontalDpi="4294967293" verticalDpi="12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rightToLeft="1" view="pageBreakPreview" zoomScaleSheetLayoutView="100" workbookViewId="0">
      <selection activeCell="N6" sqref="N6"/>
    </sheetView>
  </sheetViews>
  <sheetFormatPr defaultRowHeight="12.75" x14ac:dyDescent="0.2"/>
  <cols>
    <col min="1" max="1" width="10.140625" customWidth="1"/>
    <col min="2" max="2" width="11.7109375" customWidth="1"/>
    <col min="3" max="3" width="11.5703125" bestFit="1" customWidth="1"/>
    <col min="4" max="4" width="15.5703125" customWidth="1"/>
    <col min="5" max="5" width="12.5703125" customWidth="1"/>
    <col min="6" max="6" width="10.7109375" customWidth="1"/>
    <col min="7" max="7" width="13.5703125" customWidth="1"/>
    <col min="8" max="8" width="16" customWidth="1"/>
    <col min="9" max="9" width="21.28515625" customWidth="1"/>
    <col min="10" max="10" width="0.42578125" customWidth="1"/>
  </cols>
  <sheetData>
    <row r="1" spans="1:12" ht="15" x14ac:dyDescent="0.2">
      <c r="A1" s="585" t="s">
        <v>356</v>
      </c>
      <c r="B1" s="585"/>
      <c r="C1" s="585"/>
      <c r="D1" s="585"/>
      <c r="E1" s="585"/>
      <c r="F1" s="585"/>
      <c r="G1" s="585"/>
      <c r="H1" s="585"/>
      <c r="I1" s="585"/>
    </row>
    <row r="2" spans="1:12" ht="12.75" customHeight="1" x14ac:dyDescent="0.2">
      <c r="A2" s="587" t="s">
        <v>360</v>
      </c>
      <c r="B2" s="587"/>
      <c r="C2" s="587"/>
      <c r="D2" s="587"/>
      <c r="E2" s="587"/>
      <c r="F2" s="587"/>
      <c r="G2" s="587"/>
      <c r="H2" s="587"/>
      <c r="I2" s="587"/>
    </row>
    <row r="3" spans="1:12" s="8" customFormat="1" ht="12.75" customHeight="1" x14ac:dyDescent="0.2">
      <c r="A3" s="265"/>
      <c r="B3" s="265"/>
      <c r="C3" s="265"/>
      <c r="D3" s="265"/>
      <c r="E3" s="265"/>
      <c r="F3" s="265"/>
      <c r="G3" s="265"/>
      <c r="H3" s="265"/>
      <c r="I3" s="265"/>
    </row>
    <row r="4" spans="1:12" ht="17.25" customHeight="1" thickBot="1" x14ac:dyDescent="0.25">
      <c r="A4" s="606" t="s">
        <v>449</v>
      </c>
      <c r="B4" s="606"/>
      <c r="C4" s="615" t="s">
        <v>173</v>
      </c>
      <c r="D4" s="615"/>
      <c r="E4" s="615"/>
      <c r="F4" s="608" t="s">
        <v>174</v>
      </c>
      <c r="G4" s="608"/>
      <c r="H4" s="608"/>
      <c r="I4" s="413" t="s">
        <v>420</v>
      </c>
    </row>
    <row r="5" spans="1:12" ht="15" customHeight="1" x14ac:dyDescent="0.25">
      <c r="A5" s="38"/>
      <c r="B5" s="679" t="s">
        <v>242</v>
      </c>
      <c r="C5" s="679"/>
      <c r="D5" s="679" t="s">
        <v>243</v>
      </c>
      <c r="E5" s="679"/>
      <c r="F5" s="679" t="s">
        <v>250</v>
      </c>
      <c r="G5" s="679"/>
      <c r="H5" s="10"/>
      <c r="I5" s="38"/>
    </row>
    <row r="6" spans="1:12" s="174" customFormat="1" ht="30" customHeight="1" x14ac:dyDescent="0.25">
      <c r="A6" s="182"/>
      <c r="B6" s="524" t="s">
        <v>249</v>
      </c>
      <c r="C6" s="524"/>
      <c r="D6" s="524" t="s">
        <v>280</v>
      </c>
      <c r="E6" s="524"/>
      <c r="F6" s="680" t="s">
        <v>321</v>
      </c>
      <c r="G6" s="680"/>
      <c r="H6" s="538" t="s">
        <v>1</v>
      </c>
      <c r="I6" s="57" t="s">
        <v>205</v>
      </c>
      <c r="J6" s="280"/>
    </row>
    <row r="7" spans="1:12" ht="15" customHeight="1" x14ac:dyDescent="0.25">
      <c r="A7" s="402"/>
      <c r="B7" s="523" t="s">
        <v>187</v>
      </c>
      <c r="C7" s="523" t="s">
        <v>229</v>
      </c>
      <c r="D7" s="523" t="s">
        <v>42</v>
      </c>
      <c r="E7" s="523" t="s">
        <v>229</v>
      </c>
      <c r="F7" s="523" t="s">
        <v>187</v>
      </c>
      <c r="G7" s="523" t="s">
        <v>229</v>
      </c>
      <c r="H7" s="523" t="s">
        <v>0</v>
      </c>
      <c r="I7" s="41"/>
    </row>
    <row r="8" spans="1:12" ht="15" customHeight="1" thickBot="1" x14ac:dyDescent="0.25">
      <c r="A8" s="349" t="s">
        <v>49</v>
      </c>
      <c r="B8" s="349" t="s">
        <v>126</v>
      </c>
      <c r="C8" s="406" t="s">
        <v>185</v>
      </c>
      <c r="D8" s="406" t="s">
        <v>43</v>
      </c>
      <c r="E8" s="406" t="s">
        <v>185</v>
      </c>
      <c r="F8" s="406" t="s">
        <v>126</v>
      </c>
      <c r="G8" s="406" t="s">
        <v>185</v>
      </c>
      <c r="H8" s="406" t="s">
        <v>1</v>
      </c>
      <c r="I8" s="348" t="s">
        <v>24</v>
      </c>
    </row>
    <row r="9" spans="1:12" ht="15" customHeight="1" thickTop="1" x14ac:dyDescent="0.25">
      <c r="A9" s="248" t="s">
        <v>28</v>
      </c>
      <c r="B9" s="294">
        <v>42</v>
      </c>
      <c r="C9" s="294">
        <v>1050</v>
      </c>
      <c r="D9" s="294">
        <v>4233</v>
      </c>
      <c r="E9" s="294">
        <v>169320</v>
      </c>
      <c r="F9" s="294">
        <v>0</v>
      </c>
      <c r="G9" s="294">
        <v>0</v>
      </c>
      <c r="H9" s="294">
        <f>'مواد انشائيه1'!C9+'مواد انشائيه1'!E9+'مواد انشائيه1'!G9+'مواد انشائيه1'!I9+'مواد انشائيه1'!K9+'مواد انشائيه3'!C9+'مواد انشائيه3'!E9+'مواد انشائيه2'!C9+'مواد انشائيه2'!E9+'مواد انشائيه2'!G9+'مواد انشائيه2'!I9+'مواد انشائيه4'!C9+'مواد انشائيه4'!E9+'مواد انشائيه4'!G9</f>
        <v>3361509</v>
      </c>
      <c r="I9" s="469" t="s">
        <v>29</v>
      </c>
      <c r="L9" s="8"/>
    </row>
    <row r="10" spans="1:12" ht="15" customHeight="1" x14ac:dyDescent="0.25">
      <c r="A10" s="324" t="s">
        <v>2</v>
      </c>
      <c r="B10" s="296">
        <v>0</v>
      </c>
      <c r="C10" s="296">
        <v>0</v>
      </c>
      <c r="D10" s="296">
        <v>2666</v>
      </c>
      <c r="E10" s="296">
        <v>79980</v>
      </c>
      <c r="F10" s="296">
        <v>2714</v>
      </c>
      <c r="G10" s="296">
        <v>135700</v>
      </c>
      <c r="H10" s="296">
        <f>'مواد انشائيه1'!C10+'مواد انشائيه1'!E10+'مواد انشائيه1'!G10+'مواد انشائيه1'!I10+'مواد انشائيه1'!K10+'مواد انشائيه3'!C10+'مواد انشائيه3'!E10+'مواد انشائيه2'!C10+'مواد انشائيه2'!E10+'مواد انشائيه2'!G10+'مواد انشائيه2'!I10+'مواد انشائيه4'!C10+'مواد انشائيه4'!E10+'مواد انشائيه4'!G10</f>
        <v>5423944</v>
      </c>
      <c r="I10" s="468" t="s">
        <v>13</v>
      </c>
      <c r="L10" s="8"/>
    </row>
    <row r="11" spans="1:12" ht="15" customHeight="1" x14ac:dyDescent="0.25">
      <c r="A11" s="248" t="s">
        <v>3</v>
      </c>
      <c r="B11" s="294">
        <v>68337</v>
      </c>
      <c r="C11" s="294">
        <v>1571751</v>
      </c>
      <c r="D11" s="294">
        <v>77698</v>
      </c>
      <c r="E11" s="294">
        <v>776980</v>
      </c>
      <c r="F11" s="294">
        <v>66714</v>
      </c>
      <c r="G11" s="294">
        <v>3068844</v>
      </c>
      <c r="H11" s="294">
        <f>'مواد انشائيه1'!C11+'مواد انشائيه1'!E11+'مواد انشائيه1'!G11+'مواد انشائيه1'!I11+'مواد انشائيه1'!K11+'مواد انشائيه3'!C11+'مواد انشائيه3'!E11+'مواد انشائيه2'!C11+'مواد انشائيه2'!E11+'مواد انشائيه2'!G11+'مواد انشائيه2'!I11+'مواد انشائيه4'!C11+'مواد انشائيه4'!E11+'مواد انشائيه4'!G11</f>
        <v>363744512</v>
      </c>
      <c r="I11" s="469" t="s">
        <v>14</v>
      </c>
      <c r="L11" s="8"/>
    </row>
    <row r="12" spans="1:12" s="8" customFormat="1" ht="15" customHeight="1" x14ac:dyDescent="0.25">
      <c r="A12" s="327" t="s">
        <v>4</v>
      </c>
      <c r="B12" s="296">
        <v>0</v>
      </c>
      <c r="C12" s="296">
        <v>0</v>
      </c>
      <c r="D12" s="296">
        <v>0</v>
      </c>
      <c r="E12" s="296">
        <v>0</v>
      </c>
      <c r="F12" s="296">
        <v>0</v>
      </c>
      <c r="G12" s="296">
        <v>0</v>
      </c>
      <c r="H12" s="296">
        <f>'مواد انشائيه1'!C12+'مواد انشائيه1'!E12+'مواد انشائيه1'!G12+'مواد انشائيه1'!I12+'مواد انشائيه1'!K12+'مواد انشائيه3'!C12+'مواد انشائيه3'!E12+'مواد انشائيه2'!C12+'مواد انشائيه2'!E12+'مواد انشائيه2'!G12+'مواد انشائيه2'!I12+'مواد انشائيه4'!C12+'مواد انشائيه4'!E12+'مواد انشائيه4'!G12</f>
        <v>8084246</v>
      </c>
      <c r="I12" s="468" t="s">
        <v>21</v>
      </c>
    </row>
    <row r="13" spans="1:12" ht="15" customHeight="1" x14ac:dyDescent="0.25">
      <c r="A13" s="248" t="s">
        <v>5</v>
      </c>
      <c r="B13" s="294">
        <v>0</v>
      </c>
      <c r="C13" s="294">
        <v>0</v>
      </c>
      <c r="D13" s="294">
        <v>0</v>
      </c>
      <c r="E13" s="294">
        <v>0</v>
      </c>
      <c r="F13" s="294">
        <v>3413</v>
      </c>
      <c r="G13" s="294">
        <v>208193</v>
      </c>
      <c r="H13" s="294">
        <f>'مواد انشائيه1'!C13+'مواد انشائيه1'!E13+'مواد انشائيه1'!G13+'مواد انشائيه1'!I13+'مواد انشائيه1'!K13+'مواد انشائيه3'!C13+'مواد انشائيه3'!E13+'مواد انشائيه2'!C13+'مواد انشائيه2'!E13+'مواد انشائيه2'!G13+'مواد انشائيه2'!I13+'مواد انشائيه4'!C13+'مواد انشائيه4'!E13+'مواد انشائيه4'!G13</f>
        <v>4450011</v>
      </c>
      <c r="I13" s="469" t="s">
        <v>22</v>
      </c>
      <c r="L13" s="8"/>
    </row>
    <row r="14" spans="1:12" s="8" customFormat="1" ht="15" customHeight="1" x14ac:dyDescent="0.25">
      <c r="A14" s="327" t="s">
        <v>10</v>
      </c>
      <c r="B14" s="296">
        <v>0</v>
      </c>
      <c r="C14" s="296">
        <v>0</v>
      </c>
      <c r="D14" s="296">
        <v>0</v>
      </c>
      <c r="E14" s="296">
        <v>0</v>
      </c>
      <c r="F14" s="296">
        <v>0</v>
      </c>
      <c r="G14" s="296">
        <v>0</v>
      </c>
      <c r="H14" s="296">
        <f>'مواد انشائيه1'!C14+'مواد انشائيه1'!E14+'مواد انشائيه1'!G14+'مواد انشائيه1'!I14+'مواد انشائيه1'!K14+'مواد انشائيه3'!C14+'مواد انشائيه3'!E14+'مواد انشائيه2'!C14+'مواد انشائيه2'!E14+'مواد انشائيه2'!G14+'مواد انشائيه2'!I14+'مواد انشائيه4'!C14+'مواد انشائيه4'!E14+'مواد انشائيه4'!G14</f>
        <v>3808701</v>
      </c>
      <c r="I14" s="468" t="s">
        <v>19</v>
      </c>
    </row>
    <row r="15" spans="1:12" s="8" customFormat="1" ht="15" customHeight="1" x14ac:dyDescent="0.25">
      <c r="A15" s="248" t="s">
        <v>6</v>
      </c>
      <c r="B15" s="294">
        <v>0</v>
      </c>
      <c r="C15" s="294">
        <v>0</v>
      </c>
      <c r="D15" s="294">
        <v>0</v>
      </c>
      <c r="E15" s="294">
        <v>0</v>
      </c>
      <c r="F15" s="294">
        <v>0</v>
      </c>
      <c r="G15" s="294">
        <v>0</v>
      </c>
      <c r="H15" s="294">
        <f>'مواد انشائيه1'!C15+'مواد انشائيه1'!E15+'مواد انشائيه1'!G15+'مواد انشائيه1'!I15+'مواد انشائيه1'!K15+'مواد انشائيه3'!C15+'مواد انشائيه3'!E15+'مواد انشائيه2'!C15+'مواد انشائيه2'!E15+'مواد انشائيه2'!G15+'مواد انشائيه2'!I15+'مواد انشائيه4'!C15+'مواد انشائيه4'!E15+'مواد انشائيه4'!G15</f>
        <v>7222261</v>
      </c>
      <c r="I15" s="469" t="s">
        <v>15</v>
      </c>
    </row>
    <row r="16" spans="1:12" s="8" customFormat="1" ht="15" customHeight="1" x14ac:dyDescent="0.25">
      <c r="A16" s="327" t="s">
        <v>7</v>
      </c>
      <c r="B16" s="296">
        <v>0</v>
      </c>
      <c r="C16" s="296">
        <v>0</v>
      </c>
      <c r="D16" s="296">
        <v>0</v>
      </c>
      <c r="E16" s="296">
        <v>0</v>
      </c>
      <c r="F16" s="296">
        <v>0</v>
      </c>
      <c r="G16" s="296">
        <v>0</v>
      </c>
      <c r="H16" s="296">
        <f>'مواد انشائيه1'!C16+'مواد انشائيه1'!E16+'مواد انشائيه1'!G16+'مواد انشائيه1'!I16+'مواد انشائيه1'!K16+'مواد انشائيه3'!C16+'مواد انشائيه3'!E16+'مواد انشائيه2'!C16+'مواد انشائيه2'!E16+'مواد انشائيه2'!G16+'مواد انشائيه2'!I16+'مواد انشائيه4'!C16+'مواد انشائيه4'!E16+'مواد انشائيه4'!G16</f>
        <v>2662808</v>
      </c>
      <c r="I16" s="468" t="s">
        <v>16</v>
      </c>
    </row>
    <row r="17" spans="1:12" s="8" customFormat="1" ht="15" customHeight="1" x14ac:dyDescent="0.25">
      <c r="A17" s="248" t="s">
        <v>8</v>
      </c>
      <c r="B17" s="294">
        <v>0</v>
      </c>
      <c r="C17" s="294">
        <v>0</v>
      </c>
      <c r="D17" s="294">
        <v>0</v>
      </c>
      <c r="E17" s="294">
        <v>0</v>
      </c>
      <c r="F17" s="294">
        <v>0</v>
      </c>
      <c r="G17" s="294">
        <v>0</v>
      </c>
      <c r="H17" s="294">
        <f>'مواد انشائيه1'!C17+'مواد انشائيه1'!E17+'مواد انشائيه1'!G17+'مواد انشائيه1'!I17+'مواد انشائيه1'!K17+'مواد انشائيه3'!C17+'مواد انشائيه3'!E17+'مواد انشائيه2'!C17+'مواد انشائيه2'!E17+'مواد انشائيه2'!G17+'مواد انشائيه2'!I17+'مواد انشائيه4'!C17+'مواد انشائيه4'!E17+'مواد انشائيه4'!G17</f>
        <v>1819465</v>
      </c>
      <c r="I17" s="469" t="s">
        <v>427</v>
      </c>
    </row>
    <row r="18" spans="1:12" s="8" customFormat="1" ht="15" customHeight="1" x14ac:dyDescent="0.25">
      <c r="A18" s="327" t="s">
        <v>9</v>
      </c>
      <c r="B18" s="296">
        <v>0</v>
      </c>
      <c r="C18" s="296">
        <v>0</v>
      </c>
      <c r="D18" s="296">
        <v>0</v>
      </c>
      <c r="E18" s="296">
        <v>0</v>
      </c>
      <c r="F18" s="296">
        <v>0</v>
      </c>
      <c r="G18" s="296">
        <v>0</v>
      </c>
      <c r="H18" s="296">
        <f>'مواد انشائيه1'!C18+'مواد انشائيه1'!E18+'مواد انشائيه1'!G18+'مواد انشائيه1'!I18+'مواد انشائيه1'!K18+'مواد انشائيه3'!C18+'مواد انشائيه3'!E18+'مواد انشائيه2'!C18+'مواد انشائيه2'!E18+'مواد انشائيه2'!G18+'مواد انشائيه2'!I18+'مواد انشائيه4'!C18+'مواد انشائيه4'!E18+'مواد انشائيه4'!G18</f>
        <v>4541823</v>
      </c>
      <c r="I18" s="468" t="s">
        <v>18</v>
      </c>
    </row>
    <row r="19" spans="1:12" s="8" customFormat="1" ht="15" customHeight="1" x14ac:dyDescent="0.25">
      <c r="A19" s="248" t="s">
        <v>11</v>
      </c>
      <c r="B19" s="294">
        <v>0</v>
      </c>
      <c r="C19" s="294">
        <v>0</v>
      </c>
      <c r="D19" s="294">
        <v>0</v>
      </c>
      <c r="E19" s="294">
        <v>0</v>
      </c>
      <c r="F19" s="294">
        <v>0</v>
      </c>
      <c r="G19" s="294">
        <v>0</v>
      </c>
      <c r="H19" s="294">
        <f>'مواد انشائيه1'!C19+'مواد انشائيه1'!E19+'مواد انشائيه1'!G19+'مواد انشائيه1'!I19+'مواد انشائيه1'!K19+'مواد انشائيه3'!C19+'مواد انشائيه3'!E19+'مواد انشائيه2'!C19+'مواد انشائيه2'!E19+'مواد انشائيه2'!G19+'مواد انشائيه2'!I19+'مواد انشائيه4'!C19+'مواد انشائيه4'!E19+'مواد انشائيه4'!G19</f>
        <v>1336979</v>
      </c>
      <c r="I19" s="469" t="s">
        <v>23</v>
      </c>
    </row>
    <row r="20" spans="1:12" ht="15" customHeight="1" thickBot="1" x14ac:dyDescent="0.3">
      <c r="A20" s="327" t="s">
        <v>12</v>
      </c>
      <c r="B20" s="296">
        <v>0</v>
      </c>
      <c r="C20" s="296">
        <v>0</v>
      </c>
      <c r="D20" s="296">
        <v>0</v>
      </c>
      <c r="E20" s="296">
        <v>0</v>
      </c>
      <c r="F20" s="296">
        <v>123</v>
      </c>
      <c r="G20" s="296">
        <v>5166</v>
      </c>
      <c r="H20" s="296">
        <f>'مواد انشائيه1'!C20+'مواد انشائيه1'!E20+'مواد انشائيه1'!G20+'مواد انشائيه1'!I20+'مواد انشائيه1'!K20+'مواد انشائيه3'!C20+'مواد انشائيه3'!E20+'مواد انشائيه2'!C20+'مواد انشائيه2'!E20+'مواد انشائيه2'!G20+'مواد انشائيه2'!I20+'مواد انشائيه4'!C20+'مواد انشائيه4'!E20+'مواد انشائيه4'!G20</f>
        <v>5812151</v>
      </c>
      <c r="I20" s="468" t="s">
        <v>20</v>
      </c>
      <c r="L20" s="8"/>
    </row>
    <row r="21" spans="1:12" ht="20.25" customHeight="1" thickBot="1" x14ac:dyDescent="0.25">
      <c r="A21" s="258" t="s">
        <v>0</v>
      </c>
      <c r="B21" s="251">
        <f t="shared" ref="B21:G21" si="0">SUM(B9:B20)</f>
        <v>68379</v>
      </c>
      <c r="C21" s="251">
        <f t="shared" si="0"/>
        <v>1572801</v>
      </c>
      <c r="D21" s="251">
        <f t="shared" si="0"/>
        <v>84597</v>
      </c>
      <c r="E21" s="251">
        <f t="shared" si="0"/>
        <v>1026280</v>
      </c>
      <c r="F21" s="251">
        <f t="shared" si="0"/>
        <v>72964</v>
      </c>
      <c r="G21" s="251">
        <f t="shared" si="0"/>
        <v>3417903</v>
      </c>
      <c r="H21" s="251">
        <f>SUM(H9:H20)</f>
        <v>412268410</v>
      </c>
      <c r="I21" s="259" t="s">
        <v>1</v>
      </c>
    </row>
    <row r="22" spans="1:12" s="8" customFormat="1" ht="20.25" customHeight="1" thickTop="1" x14ac:dyDescent="0.2">
      <c r="A22" s="620" t="s">
        <v>428</v>
      </c>
      <c r="B22" s="620"/>
      <c r="C22" s="620"/>
      <c r="D22" s="620"/>
      <c r="E22" s="620"/>
      <c r="F22" s="620"/>
      <c r="G22" s="620"/>
      <c r="H22" s="620"/>
      <c r="I22" s="51"/>
    </row>
    <row r="23" spans="1:12" ht="14.25" x14ac:dyDescent="0.2">
      <c r="A23" s="8"/>
      <c r="B23" s="8"/>
      <c r="C23" s="8"/>
      <c r="D23" s="8"/>
      <c r="E23" s="8"/>
      <c r="F23" s="1"/>
      <c r="G23" s="206"/>
    </row>
    <row r="24" spans="1:12" ht="15" x14ac:dyDescent="0.25">
      <c r="A24" s="614"/>
      <c r="B24" s="614"/>
      <c r="C24" s="8"/>
      <c r="D24" s="8"/>
      <c r="E24" s="8"/>
      <c r="F24" s="8"/>
      <c r="G24" s="8"/>
      <c r="H24" s="634"/>
      <c r="I24" s="634"/>
      <c r="J24" s="8"/>
    </row>
    <row r="25" spans="1:12" x14ac:dyDescent="0.2">
      <c r="I25" s="8"/>
      <c r="J25" s="8"/>
    </row>
    <row r="26" spans="1:12" x14ac:dyDescent="0.2">
      <c r="I26" s="8"/>
      <c r="J26" s="8"/>
    </row>
    <row r="27" spans="1:12" ht="13.5" customHeight="1" x14ac:dyDescent="0.2"/>
    <row r="31" spans="1:12" x14ac:dyDescent="0.2">
      <c r="A31" s="353"/>
      <c r="B31" s="353"/>
    </row>
  </sheetData>
  <mergeCells count="12">
    <mergeCell ref="A1:I1"/>
    <mergeCell ref="A2:I2"/>
    <mergeCell ref="A4:B4"/>
    <mergeCell ref="C4:E4"/>
    <mergeCell ref="F4:H4"/>
    <mergeCell ref="A24:B24"/>
    <mergeCell ref="H24:I24"/>
    <mergeCell ref="B5:C5"/>
    <mergeCell ref="D5:E5"/>
    <mergeCell ref="F5:G5"/>
    <mergeCell ref="F6:G6"/>
    <mergeCell ref="A22:H22"/>
  </mergeCells>
  <phoneticPr fontId="3" type="noConversion"/>
  <printOptions horizontalCentered="1" verticalCentered="1"/>
  <pageMargins left="0.49" right="1.02362204724409" top="0.91" bottom="0.86" header="1.43" footer="0.511811023622047"/>
  <pageSetup scale="92" orientation="landscape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G20"/>
  <sheetViews>
    <sheetView rightToLeft="1" tabSelected="1" view="pageBreakPreview" zoomScaleSheetLayoutView="100" workbookViewId="0">
      <selection activeCell="C25" sqref="C25"/>
    </sheetView>
  </sheetViews>
  <sheetFormatPr defaultRowHeight="12.75" x14ac:dyDescent="0.2"/>
  <cols>
    <col min="1" max="1" width="10.5703125" customWidth="1"/>
    <col min="2" max="2" width="26.85546875" customWidth="1"/>
    <col min="3" max="3" width="17.85546875" customWidth="1"/>
    <col min="4" max="4" width="4" customWidth="1"/>
    <col min="5" max="5" width="11.140625" customWidth="1"/>
    <col min="6" max="6" width="1" hidden="1" customWidth="1"/>
    <col min="7" max="7" width="16.42578125" customWidth="1"/>
    <col min="8" max="8" width="18.7109375" customWidth="1"/>
    <col min="10" max="10" width="9.140625" customWidth="1"/>
    <col min="15" max="15" width="9.140625" customWidth="1"/>
  </cols>
  <sheetData>
    <row r="1" spans="1:33" ht="15" x14ac:dyDescent="0.2">
      <c r="A1" s="585" t="s">
        <v>400</v>
      </c>
      <c r="B1" s="585"/>
      <c r="C1" s="585"/>
      <c r="D1" s="585"/>
      <c r="E1" s="585"/>
      <c r="F1" s="585"/>
      <c r="G1" s="585"/>
      <c r="H1" s="585"/>
    </row>
    <row r="2" spans="1:33" ht="36.75" customHeight="1" x14ac:dyDescent="0.2">
      <c r="A2" s="592" t="s">
        <v>401</v>
      </c>
      <c r="B2" s="592"/>
      <c r="C2" s="592"/>
      <c r="D2" s="592"/>
      <c r="E2" s="592"/>
      <c r="F2" s="592"/>
      <c r="G2" s="592"/>
      <c r="H2" s="592"/>
    </row>
    <row r="3" spans="1:33" s="8" customFormat="1" ht="14.25" customHeight="1" x14ac:dyDescent="0.25">
      <c r="A3" s="266"/>
      <c r="B3" s="266"/>
      <c r="C3" s="266"/>
      <c r="D3" s="266"/>
      <c r="E3" s="266"/>
      <c r="F3" s="266"/>
      <c r="G3" s="604" t="s">
        <v>205</v>
      </c>
      <c r="H3" s="604"/>
    </row>
    <row r="4" spans="1:33" ht="19.5" customHeight="1" thickBot="1" x14ac:dyDescent="0.25">
      <c r="A4" s="681" t="s">
        <v>439</v>
      </c>
      <c r="B4" s="681"/>
      <c r="C4" s="69"/>
      <c r="D4" s="598"/>
      <c r="E4" s="598"/>
      <c r="F4" s="74"/>
      <c r="G4" s="15"/>
      <c r="H4" s="185" t="s">
        <v>87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33" s="4" customFormat="1" ht="15" customHeight="1" x14ac:dyDescent="0.25">
      <c r="A5" s="38"/>
      <c r="B5" s="173" t="s">
        <v>97</v>
      </c>
      <c r="C5" s="173" t="s">
        <v>98</v>
      </c>
      <c r="D5" s="173"/>
      <c r="E5" s="173"/>
      <c r="F5" s="173"/>
      <c r="G5" s="173" t="s">
        <v>99</v>
      </c>
      <c r="H5" s="3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/>
      <c r="X5"/>
      <c r="Y5"/>
      <c r="Z5"/>
      <c r="AA5"/>
      <c r="AB5"/>
      <c r="AC5"/>
      <c r="AD5"/>
      <c r="AE5"/>
      <c r="AF5"/>
      <c r="AG5"/>
    </row>
    <row r="6" spans="1:33" ht="45.75" customHeight="1" thickBot="1" x14ac:dyDescent="0.3">
      <c r="A6" s="70" t="s">
        <v>49</v>
      </c>
      <c r="B6" s="581" t="s">
        <v>323</v>
      </c>
      <c r="C6" s="581" t="s">
        <v>100</v>
      </c>
      <c r="D6" s="581"/>
      <c r="E6" s="581"/>
      <c r="F6" s="581"/>
      <c r="G6" s="581" t="s">
        <v>322</v>
      </c>
      <c r="H6" s="61" t="s">
        <v>24</v>
      </c>
    </row>
    <row r="7" spans="1:33" ht="15" customHeight="1" thickTop="1" x14ac:dyDescent="0.25">
      <c r="A7" s="248" t="s">
        <v>28</v>
      </c>
      <c r="B7" s="294">
        <f>طابوق!K14+بلوك!I9+حجر!G10+حصى!G11+رمل!G10+سمنت!I9+جص!G10+كاشي2!J9+حديد!F10+ابواب!J9+شبابيك!H10+ت.كهربائيه2!G9+ت.صحيه3!G9+'مواد انشائيه4'!H9</f>
        <v>34800492.579999998</v>
      </c>
      <c r="C7" s="294">
        <v>32960006</v>
      </c>
      <c r="D7" s="294"/>
      <c r="E7" s="294"/>
      <c r="F7" s="294"/>
      <c r="G7" s="515">
        <f>B7+C7</f>
        <v>67760498.579999998</v>
      </c>
      <c r="H7" s="469" t="s">
        <v>29</v>
      </c>
    </row>
    <row r="8" spans="1:33" ht="15" customHeight="1" x14ac:dyDescent="0.25">
      <c r="A8" s="324" t="s">
        <v>2</v>
      </c>
      <c r="B8" s="296">
        <f>طابوق!K15+بلوك!I10+حجر!G11+حصى!G12+رمل!G11+سمنت!I10+جص!G11+كاشي2!J10+حديد!F11+ابواب!J10+شبابيك!H11+ت.كهربائيه2!G10+ت.صحيه3!G10+'مواد انشائيه4'!H10</f>
        <v>46826333.219999999</v>
      </c>
      <c r="C8" s="296">
        <v>25016042</v>
      </c>
      <c r="D8" s="296"/>
      <c r="E8" s="296"/>
      <c r="F8" s="296"/>
      <c r="G8" s="539">
        <f t="shared" ref="G8:G18" si="0">B8+C8</f>
        <v>71842375.219999999</v>
      </c>
      <c r="H8" s="468" t="s">
        <v>13</v>
      </c>
    </row>
    <row r="9" spans="1:33" ht="15" customHeight="1" x14ac:dyDescent="0.25">
      <c r="A9" s="248" t="s">
        <v>3</v>
      </c>
      <c r="B9" s="294">
        <f>طابوق!K16+بلوك!I11+حجر!G12+حصى!G13+رمل!G12+سمنت!I11+جص!G12+كاشي2!J11+حديد!F12+ابواب!J11+شبابيك!H12+ت.كهربائيه2!G11+ت.صحيه3!G11+'مواد انشائيه4'!H11</f>
        <v>767256076.13999999</v>
      </c>
      <c r="C9" s="294">
        <v>447509189</v>
      </c>
      <c r="D9" s="294"/>
      <c r="E9" s="294"/>
      <c r="F9" s="294"/>
      <c r="G9" s="515">
        <f t="shared" si="0"/>
        <v>1214765265.1399999</v>
      </c>
      <c r="H9" s="469" t="s">
        <v>14</v>
      </c>
    </row>
    <row r="10" spans="1:33" ht="15" customHeight="1" x14ac:dyDescent="0.25">
      <c r="A10" s="327" t="s">
        <v>4</v>
      </c>
      <c r="B10" s="296">
        <v>5746921384</v>
      </c>
      <c r="C10" s="296">
        <v>20576510</v>
      </c>
      <c r="D10" s="296"/>
      <c r="E10" s="296"/>
      <c r="F10" s="296"/>
      <c r="G10" s="539">
        <f t="shared" si="0"/>
        <v>5767497894</v>
      </c>
      <c r="H10" s="468" t="s">
        <v>21</v>
      </c>
    </row>
    <row r="11" spans="1:33" ht="15" customHeight="1" x14ac:dyDescent="0.25">
      <c r="A11" s="248" t="s">
        <v>5</v>
      </c>
      <c r="B11" s="294">
        <v>5378255692</v>
      </c>
      <c r="C11" s="294">
        <v>17482650</v>
      </c>
      <c r="D11" s="294"/>
      <c r="E11" s="294"/>
      <c r="F11" s="294"/>
      <c r="G11" s="515">
        <f t="shared" si="0"/>
        <v>5395738342</v>
      </c>
      <c r="H11" s="469" t="s">
        <v>22</v>
      </c>
    </row>
    <row r="12" spans="1:33" ht="15.75" customHeight="1" x14ac:dyDescent="0.25">
      <c r="A12" s="327" t="s">
        <v>10</v>
      </c>
      <c r="B12" s="296">
        <v>6359186152</v>
      </c>
      <c r="C12" s="296">
        <v>36652608</v>
      </c>
      <c r="D12" s="296"/>
      <c r="E12" s="296"/>
      <c r="F12" s="296"/>
      <c r="G12" s="539">
        <f t="shared" si="0"/>
        <v>6395838760</v>
      </c>
      <c r="H12" s="468" t="s">
        <v>19</v>
      </c>
    </row>
    <row r="13" spans="1:33" ht="15" customHeight="1" x14ac:dyDescent="0.25">
      <c r="A13" s="248" t="s">
        <v>6</v>
      </c>
      <c r="B13" s="294">
        <f>طابوق!K20+بلوك!I15+حجر!G16+حصى!G17+رمل!G16+سمنت!I15+جص!G16+كاشي2!J15+حديد!F16+ابواب!J15+شبابيك!H16+ت.كهربائيه2!G15+ت.صحيه3!G15+'مواد انشائيه4'!H15</f>
        <v>50823801.299999997</v>
      </c>
      <c r="C13" s="294">
        <v>28956884</v>
      </c>
      <c r="D13" s="294"/>
      <c r="E13" s="294"/>
      <c r="F13" s="294"/>
      <c r="G13" s="515">
        <f t="shared" si="0"/>
        <v>79780685.299999997</v>
      </c>
      <c r="H13" s="469" t="s">
        <v>15</v>
      </c>
    </row>
    <row r="14" spans="1:33" ht="15" customHeight="1" x14ac:dyDescent="0.25">
      <c r="A14" s="327" t="s">
        <v>7</v>
      </c>
      <c r="B14" s="296">
        <f>طابوق!K21+بلوك!I16+حجر!G17+حصى!G18+رمل!G17+سمنت!I16+جص!G17+كاشي2!J16+حديد!F17+ابواب!J16+شبابيك!H17+ت.كهربائيه2!G16+ت.صحيه3!G16+'مواد انشائيه4'!H16</f>
        <v>26571316.699999999</v>
      </c>
      <c r="C14" s="296">
        <v>8847513</v>
      </c>
      <c r="D14" s="296"/>
      <c r="E14" s="296"/>
      <c r="F14" s="296"/>
      <c r="G14" s="539">
        <f t="shared" si="0"/>
        <v>35418829.700000003</v>
      </c>
      <c r="H14" s="468" t="s">
        <v>16</v>
      </c>
    </row>
    <row r="15" spans="1:33" ht="15" customHeight="1" x14ac:dyDescent="0.25">
      <c r="A15" s="248" t="s">
        <v>8</v>
      </c>
      <c r="B15" s="294">
        <f>طابوق!K22+بلوك!I17+حجر!G18+حصى!G19+رمل!G18+سمنت!I17+جص!G18+كاشي2!J17+حديد!F18+ابواب!J17+شبابيك!H18+ت.كهربائيه2!G17+ت.صحيه3!G17+'مواد انشائيه4'!H17</f>
        <v>16526580.18</v>
      </c>
      <c r="C15" s="294">
        <v>14011238</v>
      </c>
      <c r="D15" s="294"/>
      <c r="E15" s="294"/>
      <c r="F15" s="294"/>
      <c r="G15" s="515">
        <f t="shared" si="0"/>
        <v>30537818.18</v>
      </c>
      <c r="H15" s="469" t="s">
        <v>17</v>
      </c>
    </row>
    <row r="16" spans="1:33" ht="15" customHeight="1" x14ac:dyDescent="0.25">
      <c r="A16" s="327" t="s">
        <v>9</v>
      </c>
      <c r="B16" s="296">
        <f>طابوق!K23+بلوك!I18+حجر!G19+حصى!G20+رمل!G19+سمنت!I18+جص!G19+كاشي2!J18+حديد!F19+ابواب!J18+شبابيك!H19+ت.كهربائيه2!G18+ت.صحيه3!G18+'مواد انشائيه4'!H18</f>
        <v>50088892.299999997</v>
      </c>
      <c r="C16" s="296">
        <v>30282282</v>
      </c>
      <c r="D16" s="296"/>
      <c r="E16" s="296"/>
      <c r="F16" s="296"/>
      <c r="G16" s="539">
        <f t="shared" si="0"/>
        <v>80371174.299999997</v>
      </c>
      <c r="H16" s="468" t="s">
        <v>18</v>
      </c>
    </row>
    <row r="17" spans="1:8" ht="15" customHeight="1" x14ac:dyDescent="0.25">
      <c r="A17" s="248" t="s">
        <v>11</v>
      </c>
      <c r="B17" s="294">
        <f>طابوق!K24+بلوك!I19+حجر!G20+حصى!G21+رمل!G20+سمنت!I19+جص!G20+كاشي2!J19+حديد!F20+ابواب!J19+شبابيك!H20+ت.كهربائيه2!G19+ت.صحيه3!G19+'مواد انشائيه4'!H19</f>
        <v>13180235.74</v>
      </c>
      <c r="C17" s="294">
        <v>3238548</v>
      </c>
      <c r="D17" s="294"/>
      <c r="E17" s="294"/>
      <c r="F17" s="294"/>
      <c r="G17" s="515">
        <f t="shared" si="0"/>
        <v>16418783.74</v>
      </c>
      <c r="H17" s="469" t="s">
        <v>23</v>
      </c>
    </row>
    <row r="18" spans="1:8" ht="15" customHeight="1" thickBot="1" x14ac:dyDescent="0.3">
      <c r="A18" s="327" t="s">
        <v>12</v>
      </c>
      <c r="B18" s="296">
        <f>طابوق!K25+بلوك!I20+حجر!G21+حصى!G22+رمل!G21+سمنت!I20+جص!G21+كاشي2!J20+حديد!F21+ابواب!J20+شبابيك!H21+ت.كهربائيه2!G20+ت.صحيه3!G20+'مواد انشائيه4'!H20</f>
        <v>50649690.5</v>
      </c>
      <c r="C18" s="296">
        <v>35259864</v>
      </c>
      <c r="D18" s="296"/>
      <c r="E18" s="296"/>
      <c r="F18" s="296"/>
      <c r="G18" s="539">
        <f t="shared" si="0"/>
        <v>85909554.5</v>
      </c>
      <c r="H18" s="468" t="s">
        <v>20</v>
      </c>
    </row>
    <row r="19" spans="1:8" ht="19.5" customHeight="1" thickBot="1" x14ac:dyDescent="0.25">
      <c r="A19" s="258" t="s">
        <v>0</v>
      </c>
      <c r="B19" s="251">
        <v>1231567051</v>
      </c>
      <c r="C19" s="251">
        <f>SUM(C7:C18)</f>
        <v>700793334</v>
      </c>
      <c r="D19" s="251"/>
      <c r="E19" s="251"/>
      <c r="F19" s="251"/>
      <c r="G19" s="251">
        <v>1932360385</v>
      </c>
      <c r="H19" s="259" t="s">
        <v>1</v>
      </c>
    </row>
    <row r="20" spans="1:8" ht="15" thickTop="1" x14ac:dyDescent="0.2">
      <c r="C20" s="8"/>
      <c r="D20" s="8"/>
      <c r="E20" s="8"/>
      <c r="F20" s="8"/>
      <c r="G20" s="195"/>
      <c r="H20" s="206"/>
    </row>
  </sheetData>
  <mergeCells count="5">
    <mergeCell ref="A1:H1"/>
    <mergeCell ref="A2:H2"/>
    <mergeCell ref="A4:B4"/>
    <mergeCell ref="D4:E4"/>
    <mergeCell ref="G3:H3"/>
  </mergeCells>
  <phoneticPr fontId="3" type="noConversion"/>
  <printOptions horizontalCentered="1" verticalCentered="1"/>
  <pageMargins left="0.16" right="7.0000000000000007E-2" top="0" bottom="0.98425196850393704" header="0.78740157480314998" footer="0.511811023622047"/>
  <pageSetup scale="98" orientation="landscape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P23"/>
  <sheetViews>
    <sheetView rightToLeft="1" view="pageBreakPreview" zoomScaleSheetLayoutView="100" workbookViewId="0">
      <selection sqref="A1:XFD1"/>
    </sheetView>
  </sheetViews>
  <sheetFormatPr defaultRowHeight="12.75" x14ac:dyDescent="0.2"/>
  <cols>
    <col min="1" max="1" width="11.42578125" customWidth="1"/>
    <col min="2" max="2" width="11.28515625" customWidth="1"/>
    <col min="3" max="3" width="12.140625" customWidth="1"/>
    <col min="4" max="4" width="11.140625" customWidth="1"/>
    <col min="5" max="5" width="20" customWidth="1"/>
    <col min="6" max="6" width="20.28515625" customWidth="1"/>
    <col min="7" max="7" width="14.42578125" customWidth="1"/>
    <col min="8" max="8" width="17.28515625" customWidth="1"/>
    <col min="15" max="15" width="10" bestFit="1" customWidth="1"/>
    <col min="16" max="16" width="12.28515625" customWidth="1"/>
  </cols>
  <sheetData>
    <row r="1" spans="1:16" ht="21" customHeight="1" x14ac:dyDescent="0.2">
      <c r="A1" s="585" t="s">
        <v>331</v>
      </c>
      <c r="B1" s="585"/>
      <c r="C1" s="585"/>
      <c r="D1" s="585"/>
      <c r="E1" s="585"/>
      <c r="F1" s="585"/>
      <c r="G1" s="585"/>
      <c r="H1" s="585"/>
    </row>
    <row r="2" spans="1:16" ht="14.25" customHeight="1" x14ac:dyDescent="0.2">
      <c r="A2" s="592" t="s">
        <v>371</v>
      </c>
      <c r="B2" s="592"/>
      <c r="C2" s="592"/>
      <c r="D2" s="592"/>
      <c r="E2" s="592"/>
      <c r="F2" s="592"/>
      <c r="G2" s="592"/>
    </row>
    <row r="3" spans="1:16" ht="16.5" customHeight="1" x14ac:dyDescent="0.25">
      <c r="A3" s="592"/>
      <c r="B3" s="592"/>
      <c r="C3" s="592"/>
      <c r="D3" s="592"/>
      <c r="E3" s="592"/>
      <c r="F3" s="592"/>
      <c r="G3" s="592"/>
      <c r="H3" s="409" t="s">
        <v>205</v>
      </c>
    </row>
    <row r="4" spans="1:16" ht="6" customHeight="1" x14ac:dyDescent="0.25">
      <c r="A4" s="591"/>
      <c r="B4" s="591"/>
      <c r="C4" s="16"/>
      <c r="D4" s="592"/>
      <c r="E4" s="592"/>
      <c r="F4" s="592"/>
      <c r="G4" s="18"/>
      <c r="H4" s="18"/>
    </row>
    <row r="5" spans="1:16" ht="17.25" customHeight="1" thickBot="1" x14ac:dyDescent="0.3">
      <c r="A5" s="593" t="s">
        <v>432</v>
      </c>
      <c r="B5" s="593"/>
      <c r="C5" s="593"/>
      <c r="D5" s="24"/>
      <c r="E5" s="24"/>
      <c r="F5" s="590" t="s">
        <v>312</v>
      </c>
      <c r="G5" s="590"/>
      <c r="H5" s="25" t="s">
        <v>74</v>
      </c>
    </row>
    <row r="6" spans="1:16" ht="15" customHeight="1" x14ac:dyDescent="0.2">
      <c r="A6" s="462"/>
      <c r="B6" s="517" t="s">
        <v>64</v>
      </c>
      <c r="C6" s="517" t="s">
        <v>75</v>
      </c>
      <c r="D6" s="517" t="s">
        <v>76</v>
      </c>
      <c r="E6" s="517" t="s">
        <v>77</v>
      </c>
      <c r="F6" s="517" t="s">
        <v>78</v>
      </c>
      <c r="G6" s="517" t="s">
        <v>79</v>
      </c>
      <c r="H6" s="26"/>
    </row>
    <row r="7" spans="1:16" ht="15" customHeight="1" x14ac:dyDescent="0.25">
      <c r="A7" s="18"/>
      <c r="B7" s="520" t="s">
        <v>26</v>
      </c>
      <c r="C7" s="523" t="s">
        <v>156</v>
      </c>
      <c r="D7" s="523" t="s">
        <v>141</v>
      </c>
      <c r="E7" s="520" t="s">
        <v>130</v>
      </c>
      <c r="F7" s="520" t="s">
        <v>131</v>
      </c>
      <c r="G7" s="520" t="s">
        <v>325</v>
      </c>
      <c r="H7" s="18"/>
    </row>
    <row r="8" spans="1:16" ht="15" customHeight="1" x14ac:dyDescent="0.2">
      <c r="A8" s="26" t="s">
        <v>80</v>
      </c>
      <c r="B8" s="34" t="s">
        <v>127</v>
      </c>
      <c r="C8" s="13" t="s">
        <v>127</v>
      </c>
      <c r="D8" s="13" t="s">
        <v>127</v>
      </c>
      <c r="E8" s="34" t="s">
        <v>126</v>
      </c>
      <c r="F8" s="34" t="s">
        <v>126</v>
      </c>
      <c r="G8" s="34"/>
      <c r="H8" s="26" t="s">
        <v>24</v>
      </c>
      <c r="L8" s="8"/>
      <c r="N8" s="9"/>
      <c r="P8" s="9"/>
    </row>
    <row r="9" spans="1:16" ht="15" customHeight="1" x14ac:dyDescent="0.2">
      <c r="A9" s="198" t="s">
        <v>28</v>
      </c>
      <c r="B9" s="80">
        <v>431</v>
      </c>
      <c r="C9" s="80">
        <v>3770</v>
      </c>
      <c r="D9" s="80">
        <v>0</v>
      </c>
      <c r="E9" s="80">
        <v>105633</v>
      </c>
      <c r="F9" s="80">
        <v>118329</v>
      </c>
      <c r="G9" s="80">
        <v>34385935</v>
      </c>
      <c r="H9" s="54" t="s">
        <v>29</v>
      </c>
      <c r="J9" s="8"/>
      <c r="L9" s="7"/>
      <c r="N9" s="7"/>
      <c r="P9" s="7"/>
    </row>
    <row r="10" spans="1:16" ht="15" customHeight="1" x14ac:dyDescent="0.25">
      <c r="A10" s="13" t="s">
        <v>2</v>
      </c>
      <c r="B10" s="76">
        <v>597</v>
      </c>
      <c r="C10" s="76">
        <v>4378</v>
      </c>
      <c r="D10" s="76">
        <v>0</v>
      </c>
      <c r="E10" s="76">
        <v>165852</v>
      </c>
      <c r="F10" s="76">
        <v>136692</v>
      </c>
      <c r="G10" s="404">
        <v>29180084.092328437</v>
      </c>
      <c r="H10" s="14" t="s">
        <v>13</v>
      </c>
      <c r="J10" s="8"/>
      <c r="L10" s="7"/>
      <c r="N10" s="7"/>
      <c r="P10" s="7"/>
    </row>
    <row r="11" spans="1:16" ht="15" customHeight="1" x14ac:dyDescent="0.25">
      <c r="A11" s="15" t="s">
        <v>3</v>
      </c>
      <c r="B11" s="78">
        <v>2849</v>
      </c>
      <c r="C11" s="78">
        <v>26863</v>
      </c>
      <c r="D11" s="78">
        <v>10</v>
      </c>
      <c r="E11" s="78">
        <v>790384</v>
      </c>
      <c r="F11" s="78">
        <v>948343</v>
      </c>
      <c r="G11" s="403">
        <v>340407577.24479902</v>
      </c>
      <c r="H11" s="17" t="s">
        <v>14</v>
      </c>
      <c r="J11" s="8"/>
      <c r="L11" s="7"/>
      <c r="N11" s="7"/>
      <c r="P11" s="7"/>
    </row>
    <row r="12" spans="1:16" ht="15" customHeight="1" x14ac:dyDescent="0.25">
      <c r="A12" s="13" t="s">
        <v>4</v>
      </c>
      <c r="B12" s="76">
        <v>559</v>
      </c>
      <c r="C12" s="76">
        <v>4186</v>
      </c>
      <c r="D12" s="76">
        <v>0</v>
      </c>
      <c r="E12" s="76">
        <v>151882</v>
      </c>
      <c r="F12" s="76">
        <v>127779</v>
      </c>
      <c r="G12" s="404">
        <v>42176174.461664654</v>
      </c>
      <c r="H12" s="14" t="s">
        <v>21</v>
      </c>
      <c r="J12" s="8"/>
      <c r="L12" s="7"/>
      <c r="N12" s="7"/>
      <c r="P12" s="7"/>
    </row>
    <row r="13" spans="1:16" ht="15" customHeight="1" x14ac:dyDescent="0.25">
      <c r="A13" s="15" t="s">
        <v>5</v>
      </c>
      <c r="B13" s="78">
        <v>645</v>
      </c>
      <c r="C13" s="78">
        <v>4032</v>
      </c>
      <c r="D13" s="78">
        <v>0</v>
      </c>
      <c r="E13" s="78">
        <v>149248</v>
      </c>
      <c r="F13" s="78">
        <v>117808</v>
      </c>
      <c r="G13" s="403">
        <v>39206933.31514588</v>
      </c>
      <c r="H13" s="17" t="s">
        <v>22</v>
      </c>
      <c r="J13" s="8"/>
      <c r="L13" s="7"/>
      <c r="N13" s="7"/>
      <c r="P13" s="7"/>
    </row>
    <row r="14" spans="1:16" ht="15" customHeight="1" x14ac:dyDescent="0.25">
      <c r="A14" s="13" t="s">
        <v>10</v>
      </c>
      <c r="B14" s="76">
        <v>590</v>
      </c>
      <c r="C14" s="76">
        <v>4592</v>
      </c>
      <c r="D14" s="76">
        <v>0</v>
      </c>
      <c r="E14" s="76">
        <v>152530</v>
      </c>
      <c r="F14" s="76">
        <v>155835</v>
      </c>
      <c r="G14" s="404">
        <v>38574726.06343247</v>
      </c>
      <c r="H14" s="14" t="s">
        <v>19</v>
      </c>
      <c r="J14" s="8"/>
      <c r="L14" s="7"/>
      <c r="N14" s="7"/>
      <c r="P14" s="7"/>
    </row>
    <row r="15" spans="1:16" ht="15" customHeight="1" x14ac:dyDescent="0.25">
      <c r="A15" s="360" t="s">
        <v>6</v>
      </c>
      <c r="B15" s="361">
        <v>761</v>
      </c>
      <c r="C15" s="361">
        <v>5143</v>
      </c>
      <c r="D15" s="361">
        <v>2</v>
      </c>
      <c r="E15" s="361">
        <v>178776</v>
      </c>
      <c r="F15" s="361">
        <v>150597</v>
      </c>
      <c r="G15" s="403">
        <v>62515102.873757862</v>
      </c>
      <c r="H15" s="362" t="s">
        <v>15</v>
      </c>
      <c r="J15" s="8"/>
      <c r="L15" s="7"/>
      <c r="N15" s="7"/>
      <c r="P15" s="7"/>
    </row>
    <row r="16" spans="1:16" ht="15" customHeight="1" x14ac:dyDescent="0.25">
      <c r="A16" s="355" t="s">
        <v>7</v>
      </c>
      <c r="B16" s="81">
        <v>581</v>
      </c>
      <c r="C16" s="81">
        <v>3275</v>
      </c>
      <c r="D16" s="81">
        <v>0</v>
      </c>
      <c r="E16" s="81">
        <v>147499</v>
      </c>
      <c r="F16" s="81">
        <v>97750</v>
      </c>
      <c r="G16" s="404">
        <v>28554556.539605897</v>
      </c>
      <c r="H16" s="11" t="s">
        <v>16</v>
      </c>
      <c r="J16" s="8"/>
      <c r="L16" s="7"/>
      <c r="N16" s="7"/>
      <c r="P16" s="7"/>
    </row>
    <row r="17" spans="1:16" ht="15" customHeight="1" x14ac:dyDescent="0.25">
      <c r="A17" s="360" t="s">
        <v>8</v>
      </c>
      <c r="B17" s="361">
        <v>235</v>
      </c>
      <c r="C17" s="361">
        <v>1163</v>
      </c>
      <c r="D17" s="361">
        <v>0</v>
      </c>
      <c r="E17" s="361">
        <v>57965</v>
      </c>
      <c r="F17" s="361">
        <v>48546</v>
      </c>
      <c r="G17" s="403">
        <v>17045633.590224668</v>
      </c>
      <c r="H17" s="362" t="s">
        <v>17</v>
      </c>
      <c r="J17" s="8"/>
      <c r="L17" s="7"/>
      <c r="N17" s="7"/>
      <c r="P17" s="7"/>
    </row>
    <row r="18" spans="1:16" ht="15" customHeight="1" x14ac:dyDescent="0.25">
      <c r="A18" s="355" t="s">
        <v>9</v>
      </c>
      <c r="B18" s="81">
        <v>476</v>
      </c>
      <c r="C18" s="81">
        <v>3126</v>
      </c>
      <c r="D18" s="81">
        <v>1</v>
      </c>
      <c r="E18" s="81">
        <v>113810</v>
      </c>
      <c r="F18" s="81">
        <v>91221</v>
      </c>
      <c r="G18" s="404">
        <v>22853024.497239728</v>
      </c>
      <c r="H18" s="11" t="s">
        <v>18</v>
      </c>
      <c r="J18" s="8"/>
      <c r="L18" s="7"/>
      <c r="N18" s="7"/>
      <c r="P18" s="7"/>
    </row>
    <row r="19" spans="1:16" ht="15" customHeight="1" x14ac:dyDescent="0.25">
      <c r="A19" s="360" t="s">
        <v>11</v>
      </c>
      <c r="B19" s="361">
        <v>172</v>
      </c>
      <c r="C19" s="361">
        <v>930</v>
      </c>
      <c r="D19" s="361">
        <v>0</v>
      </c>
      <c r="E19" s="361">
        <v>38831</v>
      </c>
      <c r="F19" s="361">
        <v>30466</v>
      </c>
      <c r="G19" s="403">
        <v>9565835.7555842213</v>
      </c>
      <c r="H19" s="362" t="s">
        <v>23</v>
      </c>
      <c r="J19" s="8"/>
      <c r="K19" s="7"/>
      <c r="L19" s="7"/>
      <c r="N19" s="7"/>
      <c r="O19" s="7"/>
      <c r="P19" s="7"/>
    </row>
    <row r="20" spans="1:16" ht="15" customHeight="1" thickBot="1" x14ac:dyDescent="0.3">
      <c r="A20" s="355" t="s">
        <v>12</v>
      </c>
      <c r="B20" s="81">
        <v>454</v>
      </c>
      <c r="C20" s="81">
        <v>2817</v>
      </c>
      <c r="D20" s="81">
        <v>0</v>
      </c>
      <c r="E20" s="81">
        <v>119449</v>
      </c>
      <c r="F20" s="81">
        <v>118972</v>
      </c>
      <c r="G20" s="404">
        <v>44512162.19902242</v>
      </c>
      <c r="H20" s="11" t="s">
        <v>20</v>
      </c>
      <c r="J20" s="8"/>
      <c r="L20" s="7"/>
      <c r="N20" s="7"/>
      <c r="P20" s="7"/>
    </row>
    <row r="21" spans="1:16" ht="18" customHeight="1" thickTop="1" thickBot="1" x14ac:dyDescent="0.25">
      <c r="A21" s="363" t="s">
        <v>0</v>
      </c>
      <c r="B21" s="364">
        <f t="shared" ref="B21:F21" si="0">SUM(B9:B20)</f>
        <v>8350</v>
      </c>
      <c r="C21" s="364">
        <f t="shared" si="0"/>
        <v>64275</v>
      </c>
      <c r="D21" s="364">
        <f t="shared" si="0"/>
        <v>13</v>
      </c>
      <c r="E21" s="364">
        <f t="shared" si="0"/>
        <v>2171859</v>
      </c>
      <c r="F21" s="364">
        <f t="shared" si="0"/>
        <v>2142338</v>
      </c>
      <c r="G21" s="364">
        <f>SUM(G9:G20)</f>
        <v>708977745.63280511</v>
      </c>
      <c r="H21" s="365" t="s">
        <v>1</v>
      </c>
      <c r="L21" s="7"/>
      <c r="N21" s="7"/>
      <c r="P21" s="7"/>
    </row>
    <row r="22" spans="1:16" ht="15.75" customHeight="1" thickTop="1" x14ac:dyDescent="0.2">
      <c r="A22" s="12" t="s">
        <v>402</v>
      </c>
      <c r="B22" s="12"/>
      <c r="C22" s="12"/>
      <c r="D22" s="12"/>
      <c r="P22" s="7"/>
    </row>
    <row r="23" spans="1:16" ht="16.5" customHeight="1" x14ac:dyDescent="0.25">
      <c r="B23" s="8"/>
      <c r="C23" s="22"/>
      <c r="D23" s="22"/>
      <c r="E23" s="22"/>
      <c r="F23" s="22"/>
      <c r="G23" s="22"/>
      <c r="H23" s="8"/>
      <c r="I23" s="8"/>
    </row>
  </sheetData>
  <mergeCells count="6">
    <mergeCell ref="A1:H1"/>
    <mergeCell ref="F5:G5"/>
    <mergeCell ref="A4:B4"/>
    <mergeCell ref="D4:F4"/>
    <mergeCell ref="A5:C5"/>
    <mergeCell ref="A2:G3"/>
  </mergeCells>
  <phoneticPr fontId="3" type="noConversion"/>
  <printOptions horizontalCentered="1" verticalCentered="1"/>
  <pageMargins left="0.79" right="0.9" top="0.8" bottom="0.98425196850393704" header="0.78740157480314998" footer="0.511811023622047"/>
  <pageSetup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23"/>
  <sheetViews>
    <sheetView rightToLeft="1" view="pageBreakPreview" zoomScaleSheetLayoutView="100" zoomScalePageLayoutView="112" workbookViewId="0">
      <selection activeCell="D28" sqref="D28"/>
    </sheetView>
  </sheetViews>
  <sheetFormatPr defaultRowHeight="12.75" x14ac:dyDescent="0.2"/>
  <cols>
    <col min="1" max="1" width="21" customWidth="1"/>
    <col min="2" max="2" width="10.28515625" customWidth="1"/>
    <col min="3" max="3" width="11.85546875" customWidth="1"/>
    <col min="4" max="4" width="18.5703125" customWidth="1"/>
    <col min="5" max="5" width="16.5703125" customWidth="1"/>
    <col min="6" max="6" width="25" customWidth="1"/>
  </cols>
  <sheetData>
    <row r="1" spans="1:6" ht="15" customHeight="1" x14ac:dyDescent="0.2">
      <c r="A1" s="596" t="s">
        <v>332</v>
      </c>
      <c r="B1" s="596"/>
      <c r="C1" s="596"/>
      <c r="D1" s="596"/>
      <c r="E1" s="596"/>
      <c r="F1" s="596"/>
    </row>
    <row r="2" spans="1:6" ht="18" customHeight="1" x14ac:dyDescent="0.2">
      <c r="A2" s="597" t="s">
        <v>370</v>
      </c>
      <c r="B2" s="597"/>
      <c r="C2" s="597"/>
      <c r="D2" s="597"/>
      <c r="E2" s="597"/>
      <c r="F2" s="597"/>
    </row>
    <row r="3" spans="1:6" ht="12" customHeight="1" x14ac:dyDescent="0.2">
      <c r="A3" s="597"/>
      <c r="B3" s="597"/>
      <c r="C3" s="597"/>
      <c r="D3" s="597"/>
      <c r="E3" s="597"/>
      <c r="F3" s="597"/>
    </row>
    <row r="4" spans="1:6" s="8" customFormat="1" ht="12" customHeight="1" x14ac:dyDescent="0.2">
      <c r="B4" s="267"/>
      <c r="C4" s="267"/>
      <c r="D4" s="267"/>
      <c r="E4" s="267"/>
      <c r="F4" s="277" t="s">
        <v>205</v>
      </c>
    </row>
    <row r="5" spans="1:6" ht="18.75" customHeight="1" thickBot="1" x14ac:dyDescent="0.3">
      <c r="A5" s="595" t="s">
        <v>433</v>
      </c>
      <c r="B5" s="595"/>
      <c r="C5" s="595"/>
      <c r="D5" s="18"/>
      <c r="E5" s="594" t="s">
        <v>425</v>
      </c>
      <c r="F5" s="594"/>
    </row>
    <row r="6" spans="1:6" ht="16.5" customHeight="1" x14ac:dyDescent="0.2">
      <c r="A6" s="27"/>
      <c r="B6" s="28" t="s">
        <v>64</v>
      </c>
      <c r="C6" s="359" t="s">
        <v>75</v>
      </c>
      <c r="D6" s="359" t="s">
        <v>81</v>
      </c>
      <c r="E6" s="359" t="s">
        <v>82</v>
      </c>
      <c r="F6" s="359"/>
    </row>
    <row r="7" spans="1:6" ht="15" customHeight="1" x14ac:dyDescent="0.25">
      <c r="A7" s="19"/>
      <c r="B7" s="20" t="s">
        <v>26</v>
      </c>
      <c r="C7" s="21" t="s">
        <v>156</v>
      </c>
      <c r="D7" s="21" t="s">
        <v>131</v>
      </c>
      <c r="E7" s="21" t="s">
        <v>133</v>
      </c>
      <c r="F7" s="57"/>
    </row>
    <row r="8" spans="1:6" ht="15" customHeight="1" x14ac:dyDescent="0.2">
      <c r="A8" s="435" t="s">
        <v>80</v>
      </c>
      <c r="B8" s="548" t="s">
        <v>127</v>
      </c>
      <c r="C8" s="548" t="s">
        <v>127</v>
      </c>
      <c r="D8" s="548" t="s">
        <v>126</v>
      </c>
      <c r="E8" s="548"/>
      <c r="F8" s="436" t="s">
        <v>24</v>
      </c>
    </row>
    <row r="9" spans="1:6" ht="15" customHeight="1" x14ac:dyDescent="0.25">
      <c r="A9" s="253" t="s">
        <v>28</v>
      </c>
      <c r="B9" s="80">
        <v>121</v>
      </c>
      <c r="C9" s="80">
        <v>682</v>
      </c>
      <c r="D9" s="80">
        <v>19587</v>
      </c>
      <c r="E9" s="403">
        <v>197526.39215339895</v>
      </c>
      <c r="F9" s="263" t="s">
        <v>29</v>
      </c>
    </row>
    <row r="10" spans="1:6" ht="15" customHeight="1" x14ac:dyDescent="0.25">
      <c r="A10" s="346" t="s">
        <v>2</v>
      </c>
      <c r="B10" s="357">
        <v>97</v>
      </c>
      <c r="C10" s="357">
        <v>517</v>
      </c>
      <c r="D10" s="357">
        <v>15691</v>
      </c>
      <c r="E10" s="437">
        <v>128307.44075405637</v>
      </c>
      <c r="F10" s="438" t="s">
        <v>13</v>
      </c>
    </row>
    <row r="11" spans="1:6" ht="15" customHeight="1" x14ac:dyDescent="0.25">
      <c r="A11" s="255" t="s">
        <v>3</v>
      </c>
      <c r="B11" s="78">
        <v>579</v>
      </c>
      <c r="C11" s="78">
        <v>3130</v>
      </c>
      <c r="D11" s="78">
        <v>109358</v>
      </c>
      <c r="E11" s="403">
        <v>1079350.2228251318</v>
      </c>
      <c r="F11" s="264" t="s">
        <v>14</v>
      </c>
    </row>
    <row r="12" spans="1:6" ht="15" customHeight="1" x14ac:dyDescent="0.25">
      <c r="A12" s="346" t="s">
        <v>4</v>
      </c>
      <c r="B12" s="357">
        <v>105</v>
      </c>
      <c r="C12" s="357">
        <v>523</v>
      </c>
      <c r="D12" s="357">
        <v>15246</v>
      </c>
      <c r="E12" s="437">
        <v>184852.25411015606</v>
      </c>
      <c r="F12" s="438" t="s">
        <v>21</v>
      </c>
    </row>
    <row r="13" spans="1:6" ht="15" customHeight="1" x14ac:dyDescent="0.25">
      <c r="A13" s="255" t="s">
        <v>5</v>
      </c>
      <c r="B13" s="78">
        <v>227</v>
      </c>
      <c r="C13" s="78">
        <v>960</v>
      </c>
      <c r="D13" s="78">
        <v>27522</v>
      </c>
      <c r="E13" s="403">
        <v>284589.15816826269</v>
      </c>
      <c r="F13" s="264" t="s">
        <v>22</v>
      </c>
    </row>
    <row r="14" spans="1:6" ht="15" customHeight="1" x14ac:dyDescent="0.25">
      <c r="A14" s="346" t="s">
        <v>10</v>
      </c>
      <c r="B14" s="357">
        <v>344</v>
      </c>
      <c r="C14" s="357">
        <v>1694</v>
      </c>
      <c r="D14" s="357">
        <v>52834</v>
      </c>
      <c r="E14" s="437">
        <v>421638.89350819687</v>
      </c>
      <c r="F14" s="438" t="s">
        <v>19</v>
      </c>
    </row>
    <row r="15" spans="1:6" ht="15" customHeight="1" x14ac:dyDescent="0.25">
      <c r="A15" s="360" t="s">
        <v>6</v>
      </c>
      <c r="B15" s="361">
        <v>105</v>
      </c>
      <c r="C15" s="361">
        <v>497</v>
      </c>
      <c r="D15" s="361">
        <v>13461</v>
      </c>
      <c r="E15" s="403">
        <v>195713.50267604756</v>
      </c>
      <c r="F15" s="366" t="s">
        <v>15</v>
      </c>
    </row>
    <row r="16" spans="1:6" ht="15" customHeight="1" x14ac:dyDescent="0.25">
      <c r="A16" s="383" t="s">
        <v>7</v>
      </c>
      <c r="B16" s="387">
        <v>84</v>
      </c>
      <c r="C16" s="387">
        <v>341</v>
      </c>
      <c r="D16" s="387">
        <v>10045</v>
      </c>
      <c r="E16" s="437">
        <v>92715.785674165672</v>
      </c>
      <c r="F16" s="431" t="s">
        <v>16</v>
      </c>
    </row>
    <row r="17" spans="1:6" ht="15" customHeight="1" x14ac:dyDescent="0.25">
      <c r="A17" s="360" t="s">
        <v>8</v>
      </c>
      <c r="B17" s="361">
        <v>44</v>
      </c>
      <c r="C17" s="361">
        <v>146</v>
      </c>
      <c r="D17" s="361">
        <v>4788</v>
      </c>
      <c r="E17" s="403">
        <v>50662.837757914953</v>
      </c>
      <c r="F17" s="366" t="s">
        <v>17</v>
      </c>
    </row>
    <row r="18" spans="1:6" ht="15" customHeight="1" x14ac:dyDescent="0.25">
      <c r="A18" s="383" t="s">
        <v>9</v>
      </c>
      <c r="B18" s="387">
        <v>410</v>
      </c>
      <c r="C18" s="387">
        <v>1992</v>
      </c>
      <c r="D18" s="387">
        <v>53522</v>
      </c>
      <c r="E18" s="437">
        <v>493566.74147454149</v>
      </c>
      <c r="F18" s="431" t="s">
        <v>18</v>
      </c>
    </row>
    <row r="19" spans="1:6" ht="15" customHeight="1" x14ac:dyDescent="0.25">
      <c r="A19" s="360" t="s">
        <v>11</v>
      </c>
      <c r="B19" s="361">
        <v>207</v>
      </c>
      <c r="C19" s="361">
        <v>749</v>
      </c>
      <c r="D19" s="361">
        <v>23884</v>
      </c>
      <c r="E19" s="403">
        <v>234570.85436739467</v>
      </c>
      <c r="F19" s="366" t="s">
        <v>23</v>
      </c>
    </row>
    <row r="20" spans="1:6" ht="15" customHeight="1" thickBot="1" x14ac:dyDescent="0.3">
      <c r="A20" s="383" t="s">
        <v>12</v>
      </c>
      <c r="B20" s="387">
        <v>213</v>
      </c>
      <c r="C20" s="387">
        <v>937</v>
      </c>
      <c r="D20" s="387">
        <v>33426</v>
      </c>
      <c r="E20" s="437">
        <v>360590.90057745465</v>
      </c>
      <c r="F20" s="431" t="s">
        <v>20</v>
      </c>
    </row>
    <row r="21" spans="1:6" ht="20.25" customHeight="1" thickTop="1" thickBot="1" x14ac:dyDescent="0.3">
      <c r="A21" s="363" t="s">
        <v>0</v>
      </c>
      <c r="B21" s="364">
        <f>SUM(B9:B20)</f>
        <v>2536</v>
      </c>
      <c r="C21" s="364">
        <f>SUM(C9:C20)</f>
        <v>12168</v>
      </c>
      <c r="D21" s="364">
        <f>SUM(D9:D20)</f>
        <v>379364</v>
      </c>
      <c r="E21" s="405">
        <v>3724084.9840467209</v>
      </c>
      <c r="F21" s="367" t="s">
        <v>1</v>
      </c>
    </row>
    <row r="22" spans="1:6" ht="15.75" thickTop="1" x14ac:dyDescent="0.25">
      <c r="A22" s="12" t="s">
        <v>402</v>
      </c>
      <c r="B22" s="12"/>
      <c r="C22" s="12"/>
      <c r="D22" s="12"/>
      <c r="E22" s="22"/>
      <c r="F22" s="22"/>
    </row>
    <row r="23" spans="1:6" ht="15" x14ac:dyDescent="0.25">
      <c r="B23" s="22"/>
      <c r="C23" s="22"/>
      <c r="D23" s="22"/>
      <c r="E23" s="22"/>
      <c r="F23" s="22"/>
    </row>
  </sheetData>
  <mergeCells count="4">
    <mergeCell ref="E5:F5"/>
    <mergeCell ref="A5:C5"/>
    <mergeCell ref="A1:F1"/>
    <mergeCell ref="A2:F3"/>
  </mergeCells>
  <phoneticPr fontId="3" type="noConversion"/>
  <printOptions horizontalCentered="1" verticalCentered="1"/>
  <pageMargins left="0.16" right="0.47" top="0.75" bottom="0.98425196850393704" header="0.74" footer="0.511811023622047"/>
  <pageSetup scale="94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1:P24"/>
  <sheetViews>
    <sheetView rightToLeft="1" view="pageBreakPreview" topLeftCell="B1" zoomScaleSheetLayoutView="100" workbookViewId="0">
      <selection activeCell="G17" sqref="G17"/>
    </sheetView>
  </sheetViews>
  <sheetFormatPr defaultRowHeight="12.75" x14ac:dyDescent="0.2"/>
  <cols>
    <col min="1" max="1" width="0" hidden="1" customWidth="1"/>
    <col min="2" max="2" width="11.85546875" customWidth="1"/>
    <col min="3" max="3" width="9.42578125" customWidth="1"/>
    <col min="4" max="4" width="9.7109375" customWidth="1"/>
    <col min="5" max="5" width="9.5703125" customWidth="1"/>
    <col min="6" max="6" width="10.7109375" customWidth="1"/>
    <col min="7" max="7" width="9.140625" customWidth="1"/>
    <col min="8" max="8" width="13.140625" customWidth="1"/>
    <col min="9" max="9" width="19.140625" customWidth="1"/>
    <col min="10" max="10" width="17.85546875" customWidth="1"/>
    <col min="11" max="11" width="17.42578125" customWidth="1"/>
  </cols>
  <sheetData>
    <row r="1" spans="2:16" ht="30.75" customHeight="1" x14ac:dyDescent="0.2">
      <c r="B1" s="585" t="s">
        <v>333</v>
      </c>
      <c r="C1" s="585"/>
      <c r="D1" s="585"/>
      <c r="E1" s="585"/>
      <c r="F1" s="585"/>
      <c r="G1" s="585"/>
      <c r="H1" s="585"/>
      <c r="I1" s="585"/>
      <c r="J1" s="585"/>
      <c r="K1" s="585"/>
    </row>
    <row r="2" spans="2:16" ht="22.5" customHeight="1" x14ac:dyDescent="0.2">
      <c r="B2" s="592" t="s">
        <v>369</v>
      </c>
      <c r="C2" s="592"/>
      <c r="D2" s="592"/>
      <c r="E2" s="592"/>
      <c r="F2" s="592"/>
      <c r="G2" s="592"/>
      <c r="H2" s="592"/>
      <c r="I2" s="592"/>
      <c r="J2" s="592"/>
      <c r="K2" s="592"/>
    </row>
    <row r="3" spans="2:16" s="8" customFormat="1" ht="18.75" customHeight="1" x14ac:dyDescent="0.2">
      <c r="C3" s="266"/>
      <c r="D3" s="266"/>
      <c r="E3" s="266"/>
      <c r="F3" s="266"/>
      <c r="G3" s="266"/>
      <c r="H3" s="266"/>
      <c r="I3" s="266"/>
      <c r="J3" s="266"/>
      <c r="K3" s="277" t="s">
        <v>205</v>
      </c>
    </row>
    <row r="4" spans="2:16" ht="20.25" customHeight="1" thickBot="1" x14ac:dyDescent="0.25">
      <c r="B4" s="505" t="s">
        <v>434</v>
      </c>
      <c r="C4" s="598" t="s">
        <v>147</v>
      </c>
      <c r="D4" s="598"/>
      <c r="E4" s="48"/>
      <c r="F4" s="48"/>
      <c r="G4" s="48"/>
      <c r="H4" s="48"/>
      <c r="I4" s="48"/>
      <c r="J4" s="48" t="s">
        <v>146</v>
      </c>
      <c r="K4" s="25" t="s">
        <v>103</v>
      </c>
    </row>
    <row r="5" spans="2:16" ht="15" customHeight="1" x14ac:dyDescent="0.2">
      <c r="B5" s="30"/>
      <c r="C5" s="359" t="s">
        <v>25</v>
      </c>
      <c r="D5" s="359" t="s">
        <v>104</v>
      </c>
      <c r="E5" s="359" t="s">
        <v>105</v>
      </c>
      <c r="F5" s="359" t="s">
        <v>75</v>
      </c>
      <c r="G5" s="359" t="s">
        <v>106</v>
      </c>
      <c r="H5" s="359" t="s">
        <v>107</v>
      </c>
      <c r="I5" s="359" t="s">
        <v>81</v>
      </c>
      <c r="J5" s="359" t="s">
        <v>119</v>
      </c>
      <c r="K5" s="29"/>
    </row>
    <row r="6" spans="2:16" ht="15" customHeight="1" x14ac:dyDescent="0.25">
      <c r="B6" s="200"/>
      <c r="C6" s="287" t="s">
        <v>26</v>
      </c>
      <c r="D6" s="21" t="s">
        <v>313</v>
      </c>
      <c r="E6" s="21" t="s">
        <v>149</v>
      </c>
      <c r="F6" s="21" t="s">
        <v>289</v>
      </c>
      <c r="G6" s="287" t="s">
        <v>141</v>
      </c>
      <c r="H6" s="287" t="s">
        <v>132</v>
      </c>
      <c r="I6" s="287" t="s">
        <v>131</v>
      </c>
      <c r="J6" s="21" t="s">
        <v>134</v>
      </c>
      <c r="K6" s="21"/>
    </row>
    <row r="7" spans="2:16" ht="15" customHeight="1" thickBot="1" x14ac:dyDescent="0.25">
      <c r="B7" s="439" t="s">
        <v>49</v>
      </c>
      <c r="C7" s="440" t="s">
        <v>127</v>
      </c>
      <c r="D7" s="440" t="s">
        <v>157</v>
      </c>
      <c r="E7" s="440" t="s">
        <v>158</v>
      </c>
      <c r="F7" s="440" t="s">
        <v>157</v>
      </c>
      <c r="G7" s="440" t="s">
        <v>127</v>
      </c>
      <c r="H7" s="440" t="s">
        <v>126</v>
      </c>
      <c r="I7" s="440" t="s">
        <v>126</v>
      </c>
      <c r="J7" s="440"/>
      <c r="K7" s="441" t="s">
        <v>24</v>
      </c>
    </row>
    <row r="8" spans="2:16" ht="15" customHeight="1" thickTop="1" thickBot="1" x14ac:dyDescent="0.3">
      <c r="B8" s="346" t="s">
        <v>3</v>
      </c>
      <c r="C8" s="357">
        <v>4</v>
      </c>
      <c r="D8" s="357">
        <v>24</v>
      </c>
      <c r="E8" s="357">
        <v>81</v>
      </c>
      <c r="F8" s="357">
        <v>265</v>
      </c>
      <c r="G8" s="357">
        <v>0</v>
      </c>
      <c r="H8" s="357">
        <v>2189</v>
      </c>
      <c r="I8" s="357">
        <v>11842</v>
      </c>
      <c r="J8" s="301">
        <v>2558762</v>
      </c>
      <c r="K8" s="358" t="s">
        <v>14</v>
      </c>
    </row>
    <row r="9" spans="2:16" ht="24" customHeight="1" thickTop="1" thickBot="1" x14ac:dyDescent="0.25">
      <c r="B9" s="201" t="s">
        <v>0</v>
      </c>
      <c r="C9" s="202">
        <f t="shared" ref="C9:J9" si="0">SUM(C8:C8)</f>
        <v>4</v>
      </c>
      <c r="D9" s="202">
        <f t="shared" si="0"/>
        <v>24</v>
      </c>
      <c r="E9" s="202">
        <f t="shared" si="0"/>
        <v>81</v>
      </c>
      <c r="F9" s="202">
        <f t="shared" si="0"/>
        <v>265</v>
      </c>
      <c r="G9" s="202">
        <f t="shared" si="0"/>
        <v>0</v>
      </c>
      <c r="H9" s="202">
        <f t="shared" si="0"/>
        <v>2189</v>
      </c>
      <c r="I9" s="202">
        <f t="shared" si="0"/>
        <v>11842</v>
      </c>
      <c r="J9" s="202">
        <f t="shared" si="0"/>
        <v>2558762</v>
      </c>
      <c r="K9" s="201" t="s">
        <v>109</v>
      </c>
    </row>
    <row r="10" spans="2:16" ht="15.75" thickTop="1" x14ac:dyDescent="0.25">
      <c r="B10" s="442" t="s">
        <v>440</v>
      </c>
      <c r="C10" s="442"/>
      <c r="D10" s="442"/>
      <c r="E10" s="442"/>
      <c r="F10" s="442"/>
      <c r="G10" s="442"/>
    </row>
    <row r="11" spans="2:16" s="75" customFormat="1" ht="15" x14ac:dyDescent="0.25">
      <c r="B11" s="513" t="s">
        <v>441</v>
      </c>
      <c r="C11" s="514" t="s">
        <v>442</v>
      </c>
      <c r="D11" s="514"/>
      <c r="E11" s="514"/>
      <c r="F11" s="514"/>
      <c r="G11" s="514"/>
      <c r="H11" s="514"/>
      <c r="I11" s="511"/>
      <c r="J11" s="511"/>
      <c r="K11" s="261"/>
    </row>
    <row r="12" spans="2:16" ht="15" x14ac:dyDescent="0.25">
      <c r="B12" s="442"/>
      <c r="C12" s="442"/>
      <c r="D12" s="442"/>
      <c r="E12" s="442"/>
      <c r="F12" s="442"/>
      <c r="G12" s="442"/>
    </row>
    <row r="13" spans="2:16" ht="15" x14ac:dyDescent="0.25">
      <c r="J13" s="512"/>
      <c r="K13" s="509"/>
      <c r="L13" s="509"/>
      <c r="M13" s="509"/>
      <c r="N13" s="509"/>
      <c r="O13" s="509"/>
      <c r="P13" s="509"/>
    </row>
    <row r="14" spans="2:16" ht="15" customHeight="1" x14ac:dyDescent="0.2"/>
    <row r="15" spans="2:16" ht="15" customHeight="1" x14ac:dyDescent="0.2"/>
    <row r="16" spans="2:16" s="8" customFormat="1" x14ac:dyDescent="0.2"/>
    <row r="17" spans="3:11" ht="15.75" customHeight="1" x14ac:dyDescent="0.2"/>
    <row r="24" spans="3:11" ht="15" x14ac:dyDescent="0.25">
      <c r="C24" s="22"/>
      <c r="D24" s="22"/>
      <c r="E24" s="22"/>
      <c r="F24" s="22"/>
      <c r="G24" s="22"/>
      <c r="H24" s="22"/>
      <c r="I24" s="22"/>
      <c r="J24" s="22"/>
      <c r="K24" s="9"/>
    </row>
  </sheetData>
  <mergeCells count="3">
    <mergeCell ref="B1:K1"/>
    <mergeCell ref="B2:K2"/>
    <mergeCell ref="C4:D4"/>
  </mergeCells>
  <phoneticPr fontId="3" type="noConversion"/>
  <printOptions horizontalCentered="1" verticalCentered="1"/>
  <pageMargins left="0.56999999999999995" right="0.51" top="0.59" bottom="1.1299999999999999" header="1.04" footer="0.59"/>
  <pageSetup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L27"/>
  <sheetViews>
    <sheetView rightToLeft="1" view="pageBreakPreview" topLeftCell="B1" zoomScaleSheetLayoutView="100" workbookViewId="0">
      <selection activeCell="F34" sqref="F34"/>
    </sheetView>
  </sheetViews>
  <sheetFormatPr defaultRowHeight="12.75" x14ac:dyDescent="0.2"/>
  <cols>
    <col min="1" max="1" width="0" hidden="1" customWidth="1"/>
    <col min="2" max="2" width="13.140625" customWidth="1"/>
    <col min="3" max="3" width="9.42578125" customWidth="1"/>
    <col min="4" max="4" width="10.28515625" customWidth="1"/>
    <col min="5" max="5" width="8.85546875" customWidth="1"/>
    <col min="6" max="6" width="9.85546875" customWidth="1"/>
    <col min="7" max="7" width="10.42578125" customWidth="1"/>
    <col min="8" max="8" width="15.7109375" customWidth="1"/>
    <col min="9" max="9" width="17.5703125" customWidth="1"/>
    <col min="10" max="10" width="15.28515625" customWidth="1"/>
    <col min="11" max="11" width="14" customWidth="1"/>
  </cols>
  <sheetData>
    <row r="1" spans="1:11" ht="15" x14ac:dyDescent="0.2">
      <c r="B1" s="585" t="s">
        <v>334</v>
      </c>
      <c r="C1" s="585"/>
      <c r="D1" s="585"/>
      <c r="E1" s="585"/>
      <c r="F1" s="585"/>
      <c r="G1" s="585"/>
      <c r="H1" s="585"/>
      <c r="I1" s="585"/>
      <c r="J1" s="585"/>
      <c r="K1" s="585"/>
    </row>
    <row r="2" spans="1:11" ht="15" customHeight="1" x14ac:dyDescent="0.2">
      <c r="B2" s="600" t="s">
        <v>368</v>
      </c>
      <c r="C2" s="600"/>
      <c r="D2" s="600"/>
      <c r="E2" s="600"/>
      <c r="F2" s="600"/>
      <c r="G2" s="600"/>
      <c r="H2" s="600"/>
      <c r="I2" s="600"/>
      <c r="J2" s="600"/>
      <c r="K2" s="600"/>
    </row>
    <row r="3" spans="1:11" s="8" customFormat="1" ht="15" customHeight="1" x14ac:dyDescent="0.2">
      <c r="B3" s="268"/>
      <c r="C3" s="268"/>
      <c r="D3" s="268"/>
      <c r="E3" s="268"/>
      <c r="F3" s="268"/>
      <c r="G3" s="268"/>
      <c r="H3" s="268"/>
      <c r="I3" s="268"/>
      <c r="J3" s="268"/>
      <c r="K3" s="277" t="s">
        <v>205</v>
      </c>
    </row>
    <row r="4" spans="1:11" ht="16.5" customHeight="1" thickBot="1" x14ac:dyDescent="0.3">
      <c r="B4" s="593" t="s">
        <v>435</v>
      </c>
      <c r="C4" s="593"/>
      <c r="D4" s="599" t="s">
        <v>147</v>
      </c>
      <c r="E4" s="599"/>
      <c r="F4" s="24"/>
      <c r="G4" s="24"/>
      <c r="H4" s="24"/>
      <c r="I4" s="48"/>
      <c r="J4" s="48" t="s">
        <v>146</v>
      </c>
      <c r="K4" s="410" t="s">
        <v>108</v>
      </c>
    </row>
    <row r="5" spans="1:11" ht="19.5" customHeight="1" x14ac:dyDescent="0.2">
      <c r="A5" s="3"/>
      <c r="B5" s="36"/>
      <c r="C5" s="518" t="s">
        <v>64</v>
      </c>
      <c r="D5" s="518" t="s">
        <v>104</v>
      </c>
      <c r="E5" s="518" t="s">
        <v>105</v>
      </c>
      <c r="F5" s="518" t="s">
        <v>75</v>
      </c>
      <c r="G5" s="518" t="s">
        <v>76</v>
      </c>
      <c r="H5" s="518" t="s">
        <v>206</v>
      </c>
      <c r="I5" s="518" t="s">
        <v>81</v>
      </c>
      <c r="J5" s="518" t="s">
        <v>121</v>
      </c>
      <c r="K5" s="36"/>
    </row>
    <row r="6" spans="1:11" ht="26.25" customHeight="1" x14ac:dyDescent="0.2">
      <c r="A6" s="3"/>
      <c r="B6" s="39"/>
      <c r="C6" s="523" t="s">
        <v>26</v>
      </c>
      <c r="D6" s="21" t="s">
        <v>363</v>
      </c>
      <c r="E6" s="520" t="s">
        <v>149</v>
      </c>
      <c r="F6" s="523" t="s">
        <v>156</v>
      </c>
      <c r="G6" s="523" t="s">
        <v>141</v>
      </c>
      <c r="H6" s="523" t="s">
        <v>132</v>
      </c>
      <c r="I6" s="523" t="s">
        <v>131</v>
      </c>
      <c r="J6" s="523" t="s">
        <v>325</v>
      </c>
      <c r="K6" s="39"/>
    </row>
    <row r="7" spans="1:11" ht="15" customHeight="1" thickBot="1" x14ac:dyDescent="0.25">
      <c r="A7" s="3"/>
      <c r="B7" s="356" t="s">
        <v>53</v>
      </c>
      <c r="C7" s="349" t="s">
        <v>127</v>
      </c>
      <c r="D7" s="349" t="s">
        <v>127</v>
      </c>
      <c r="E7" s="549" t="s">
        <v>127</v>
      </c>
      <c r="F7" s="349" t="s">
        <v>127</v>
      </c>
      <c r="G7" s="349" t="s">
        <v>127</v>
      </c>
      <c r="H7" s="349" t="s">
        <v>126</v>
      </c>
      <c r="I7" s="349" t="s">
        <v>126</v>
      </c>
      <c r="J7" s="549"/>
      <c r="K7" s="350" t="s">
        <v>24</v>
      </c>
    </row>
    <row r="8" spans="1:11" ht="15" customHeight="1" thickTop="1" x14ac:dyDescent="0.25">
      <c r="B8" s="53" t="s">
        <v>28</v>
      </c>
      <c r="C8" s="80">
        <v>6</v>
      </c>
      <c r="D8" s="80">
        <v>18</v>
      </c>
      <c r="E8" s="80">
        <v>20</v>
      </c>
      <c r="F8" s="80">
        <v>50</v>
      </c>
      <c r="G8" s="80">
        <v>64</v>
      </c>
      <c r="H8" s="80">
        <v>1731</v>
      </c>
      <c r="I8" s="80">
        <v>3869</v>
      </c>
      <c r="J8" s="178">
        <v>1727869</v>
      </c>
      <c r="K8" s="54" t="s">
        <v>29</v>
      </c>
    </row>
    <row r="9" spans="1:11" ht="15" customHeight="1" x14ac:dyDescent="0.25">
      <c r="B9" s="346" t="s">
        <v>2</v>
      </c>
      <c r="C9" s="357">
        <v>10</v>
      </c>
      <c r="D9" s="357">
        <v>22</v>
      </c>
      <c r="E9" s="357">
        <v>28</v>
      </c>
      <c r="F9" s="357">
        <v>99</v>
      </c>
      <c r="G9" s="357">
        <v>60</v>
      </c>
      <c r="H9" s="357">
        <v>5747</v>
      </c>
      <c r="I9" s="357">
        <v>4746</v>
      </c>
      <c r="J9" s="301">
        <v>1516797</v>
      </c>
      <c r="K9" s="358" t="s">
        <v>13</v>
      </c>
    </row>
    <row r="10" spans="1:11" ht="15" customHeight="1" x14ac:dyDescent="0.25">
      <c r="B10" s="53" t="s">
        <v>3</v>
      </c>
      <c r="C10" s="80">
        <v>58</v>
      </c>
      <c r="D10" s="80">
        <v>208</v>
      </c>
      <c r="E10" s="80">
        <v>397</v>
      </c>
      <c r="F10" s="80">
        <v>1260</v>
      </c>
      <c r="G10" s="80">
        <v>389</v>
      </c>
      <c r="H10" s="80">
        <v>40004</v>
      </c>
      <c r="I10" s="80">
        <v>67105</v>
      </c>
      <c r="J10" s="178">
        <v>21410280</v>
      </c>
      <c r="K10" s="54" t="s">
        <v>14</v>
      </c>
    </row>
    <row r="11" spans="1:11" ht="15" customHeight="1" x14ac:dyDescent="0.25">
      <c r="B11" s="300" t="s">
        <v>4</v>
      </c>
      <c r="C11" s="357">
        <v>5</v>
      </c>
      <c r="D11" s="357">
        <v>13</v>
      </c>
      <c r="E11" s="357">
        <v>23</v>
      </c>
      <c r="F11" s="357">
        <v>76</v>
      </c>
      <c r="G11" s="357">
        <v>32</v>
      </c>
      <c r="H11" s="357">
        <v>3251</v>
      </c>
      <c r="I11" s="357">
        <v>4522</v>
      </c>
      <c r="J11" s="301">
        <v>1118619</v>
      </c>
      <c r="K11" s="302" t="s">
        <v>21</v>
      </c>
    </row>
    <row r="12" spans="1:11" ht="15" customHeight="1" x14ac:dyDescent="0.25">
      <c r="B12" s="53" t="s">
        <v>5</v>
      </c>
      <c r="C12" s="80">
        <v>25</v>
      </c>
      <c r="D12" s="80">
        <v>103</v>
      </c>
      <c r="E12" s="80">
        <v>156</v>
      </c>
      <c r="F12" s="80">
        <v>578</v>
      </c>
      <c r="G12" s="80">
        <v>175</v>
      </c>
      <c r="H12" s="80">
        <v>23156</v>
      </c>
      <c r="I12" s="80">
        <v>31366</v>
      </c>
      <c r="J12" s="178">
        <v>8365472</v>
      </c>
      <c r="K12" s="54" t="s">
        <v>22</v>
      </c>
    </row>
    <row r="13" spans="1:11" ht="15" customHeight="1" x14ac:dyDescent="0.25">
      <c r="B13" s="300" t="s">
        <v>10</v>
      </c>
      <c r="C13" s="357">
        <v>6</v>
      </c>
      <c r="D13" s="357">
        <v>17</v>
      </c>
      <c r="E13" s="357">
        <v>23</v>
      </c>
      <c r="F13" s="357">
        <v>79</v>
      </c>
      <c r="G13" s="357">
        <v>26</v>
      </c>
      <c r="H13" s="357">
        <v>2315</v>
      </c>
      <c r="I13" s="357">
        <v>3221</v>
      </c>
      <c r="J13" s="301">
        <v>807078</v>
      </c>
      <c r="K13" s="302" t="s">
        <v>19</v>
      </c>
    </row>
    <row r="14" spans="1:11" ht="15" customHeight="1" x14ac:dyDescent="0.25">
      <c r="B14" s="53" t="s">
        <v>6</v>
      </c>
      <c r="C14" s="80">
        <v>18</v>
      </c>
      <c r="D14" s="80">
        <v>75</v>
      </c>
      <c r="E14" s="80">
        <v>109</v>
      </c>
      <c r="F14" s="80">
        <v>359</v>
      </c>
      <c r="G14" s="80">
        <v>67</v>
      </c>
      <c r="H14" s="80">
        <v>6535</v>
      </c>
      <c r="I14" s="80">
        <v>16705</v>
      </c>
      <c r="J14" s="178">
        <v>5084524</v>
      </c>
      <c r="K14" s="54" t="s">
        <v>15</v>
      </c>
    </row>
    <row r="15" spans="1:11" ht="15" customHeight="1" x14ac:dyDescent="0.25">
      <c r="B15" s="33" t="s">
        <v>7</v>
      </c>
      <c r="C15" s="76">
        <v>4</v>
      </c>
      <c r="D15" s="76">
        <v>9</v>
      </c>
      <c r="E15" s="76">
        <v>12</v>
      </c>
      <c r="F15" s="76">
        <v>40</v>
      </c>
      <c r="G15" s="76">
        <v>19</v>
      </c>
      <c r="H15" s="76">
        <v>1180</v>
      </c>
      <c r="I15" s="76">
        <v>1649</v>
      </c>
      <c r="J15" s="77">
        <v>485886</v>
      </c>
      <c r="K15" s="14" t="s">
        <v>16</v>
      </c>
    </row>
    <row r="16" spans="1:11" ht="15" customHeight="1" x14ac:dyDescent="0.25">
      <c r="B16" s="53" t="s">
        <v>8</v>
      </c>
      <c r="C16" s="80">
        <v>1</v>
      </c>
      <c r="D16" s="80">
        <v>4</v>
      </c>
      <c r="E16" s="80">
        <v>6</v>
      </c>
      <c r="F16" s="80">
        <v>20</v>
      </c>
      <c r="G16" s="80">
        <v>3</v>
      </c>
      <c r="H16" s="80">
        <v>338</v>
      </c>
      <c r="I16" s="80">
        <v>959</v>
      </c>
      <c r="J16" s="178">
        <v>334330</v>
      </c>
      <c r="K16" s="54" t="s">
        <v>17</v>
      </c>
    </row>
    <row r="17" spans="2:12" ht="15" customHeight="1" x14ac:dyDescent="0.25">
      <c r="B17" s="33" t="s">
        <v>9</v>
      </c>
      <c r="C17" s="76">
        <v>12</v>
      </c>
      <c r="D17" s="76">
        <v>44</v>
      </c>
      <c r="E17" s="76">
        <v>63</v>
      </c>
      <c r="F17" s="76">
        <v>242</v>
      </c>
      <c r="G17" s="76">
        <v>39</v>
      </c>
      <c r="H17" s="76">
        <v>3997</v>
      </c>
      <c r="I17" s="76">
        <v>9675</v>
      </c>
      <c r="J17" s="77">
        <v>2450615</v>
      </c>
      <c r="K17" s="14" t="s">
        <v>18</v>
      </c>
    </row>
    <row r="18" spans="2:12" ht="15" customHeight="1" thickBot="1" x14ac:dyDescent="0.3">
      <c r="B18" s="53" t="s">
        <v>12</v>
      </c>
      <c r="C18" s="80">
        <v>3</v>
      </c>
      <c r="D18" s="80">
        <v>7</v>
      </c>
      <c r="E18" s="80">
        <v>11</v>
      </c>
      <c r="F18" s="80">
        <v>31</v>
      </c>
      <c r="G18" s="80">
        <v>12</v>
      </c>
      <c r="H18" s="80">
        <v>1519</v>
      </c>
      <c r="I18" s="80">
        <v>1980</v>
      </c>
      <c r="J18" s="178">
        <v>800290</v>
      </c>
      <c r="K18" s="54" t="s">
        <v>20</v>
      </c>
    </row>
    <row r="19" spans="2:12" ht="18.75" customHeight="1" thickBot="1" x14ac:dyDescent="0.25">
      <c r="B19" s="204" t="s">
        <v>0</v>
      </c>
      <c r="C19" s="203">
        <f t="shared" ref="C19:J19" si="0">SUM(C8:C18)</f>
        <v>148</v>
      </c>
      <c r="D19" s="203">
        <f t="shared" si="0"/>
        <v>520</v>
      </c>
      <c r="E19" s="203">
        <f t="shared" si="0"/>
        <v>848</v>
      </c>
      <c r="F19" s="203">
        <f t="shared" si="0"/>
        <v>2834</v>
      </c>
      <c r="G19" s="203">
        <f t="shared" si="0"/>
        <v>886</v>
      </c>
      <c r="H19" s="203">
        <f t="shared" si="0"/>
        <v>89773</v>
      </c>
      <c r="I19" s="203">
        <f t="shared" si="0"/>
        <v>145797</v>
      </c>
      <c r="J19" s="203">
        <f t="shared" si="0"/>
        <v>44101760</v>
      </c>
      <c r="K19" s="205" t="s">
        <v>1</v>
      </c>
    </row>
    <row r="20" spans="2:12" ht="13.5" thickTop="1" x14ac:dyDescent="0.2">
      <c r="B20" s="12" t="s">
        <v>362</v>
      </c>
      <c r="C20" s="12"/>
      <c r="D20" s="12"/>
      <c r="E20" s="12"/>
      <c r="F20" s="12"/>
    </row>
    <row r="21" spans="2:12" x14ac:dyDescent="0.2">
      <c r="B21" s="12"/>
      <c r="C21" s="12"/>
      <c r="D21" s="12"/>
      <c r="E21" s="12"/>
      <c r="F21" s="12"/>
      <c r="K21" s="9"/>
      <c r="L21" s="9"/>
    </row>
    <row r="27" spans="2:12" x14ac:dyDescent="0.2">
      <c r="D27" s="9" t="s">
        <v>407</v>
      </c>
    </row>
  </sheetData>
  <mergeCells count="4">
    <mergeCell ref="B1:K1"/>
    <mergeCell ref="B4:C4"/>
    <mergeCell ref="D4:E4"/>
    <mergeCell ref="B2:K2"/>
  </mergeCells>
  <phoneticPr fontId="3" type="noConversion"/>
  <printOptions horizontalCentered="1" verticalCentered="1"/>
  <pageMargins left="0.25" right="0.25" top="0.75" bottom="0.75" header="0.3" footer="0.3"/>
  <pageSetup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K18"/>
  <sheetViews>
    <sheetView rightToLeft="1" view="pageBreakPreview" topLeftCell="C1" zoomScaleSheetLayoutView="100" workbookViewId="0">
      <selection activeCell="B1" sqref="A1:XFD3"/>
    </sheetView>
  </sheetViews>
  <sheetFormatPr defaultRowHeight="12.75" x14ac:dyDescent="0.2"/>
  <cols>
    <col min="1" max="1" width="1.85546875" hidden="1" customWidth="1"/>
    <col min="2" max="2" width="14.140625" customWidth="1"/>
    <col min="3" max="3" width="9.28515625" customWidth="1"/>
    <col min="4" max="5" width="9.5703125" customWidth="1"/>
    <col min="6" max="6" width="11.140625" customWidth="1"/>
    <col min="7" max="7" width="16.140625" customWidth="1"/>
    <col min="8" max="8" width="29" customWidth="1"/>
    <col min="9" max="9" width="22.5703125" customWidth="1"/>
    <col min="10" max="10" width="10" customWidth="1"/>
  </cols>
  <sheetData>
    <row r="1" spans="2:10" ht="15" customHeight="1" x14ac:dyDescent="0.2">
      <c r="B1" s="585" t="s">
        <v>335</v>
      </c>
      <c r="C1" s="585"/>
      <c r="D1" s="585"/>
      <c r="E1" s="585"/>
      <c r="F1" s="585"/>
      <c r="G1" s="585"/>
      <c r="H1" s="585"/>
      <c r="I1" s="585"/>
      <c r="J1" s="585"/>
    </row>
    <row r="2" spans="2:10" ht="15.75" customHeight="1" x14ac:dyDescent="0.2">
      <c r="B2" s="592" t="s">
        <v>367</v>
      </c>
      <c r="C2" s="592"/>
      <c r="D2" s="592"/>
      <c r="E2" s="592"/>
      <c r="F2" s="592"/>
      <c r="G2" s="592"/>
      <c r="H2" s="592"/>
      <c r="I2" s="592"/>
      <c r="J2" s="592"/>
    </row>
    <row r="3" spans="2:10" x14ac:dyDescent="0.2">
      <c r="B3" s="592"/>
      <c r="C3" s="592"/>
      <c r="D3" s="592"/>
      <c r="E3" s="592"/>
      <c r="F3" s="592"/>
      <c r="G3" s="592"/>
      <c r="H3" s="592"/>
      <c r="I3" s="592"/>
      <c r="J3" s="592"/>
    </row>
    <row r="4" spans="2:10" s="8" customFormat="1" ht="15" x14ac:dyDescent="0.2">
      <c r="B4" s="266"/>
      <c r="C4" s="266"/>
      <c r="D4" s="266"/>
      <c r="E4" s="266"/>
      <c r="F4" s="266"/>
      <c r="G4" s="266"/>
      <c r="H4" s="266"/>
      <c r="I4" s="266"/>
      <c r="J4" s="277" t="s">
        <v>205</v>
      </c>
    </row>
    <row r="5" spans="2:10" ht="15" customHeight="1" thickBot="1" x14ac:dyDescent="0.3">
      <c r="B5" s="593" t="s">
        <v>436</v>
      </c>
      <c r="C5" s="593"/>
      <c r="D5" s="593" t="s">
        <v>299</v>
      </c>
      <c r="E5" s="593"/>
      <c r="F5" s="593"/>
      <c r="G5" s="24"/>
      <c r="H5" s="590" t="s">
        <v>364</v>
      </c>
      <c r="I5" s="590"/>
      <c r="J5" s="410" t="s">
        <v>408</v>
      </c>
    </row>
    <row r="6" spans="2:10" ht="15.75" customHeight="1" x14ac:dyDescent="0.25">
      <c r="B6" s="42"/>
      <c r="C6" s="518" t="s">
        <v>64</v>
      </c>
      <c r="D6" s="518" t="s">
        <v>110</v>
      </c>
      <c r="E6" s="518" t="s">
        <v>105</v>
      </c>
      <c r="F6" s="518" t="s">
        <v>75</v>
      </c>
      <c r="G6" s="518" t="s">
        <v>106</v>
      </c>
      <c r="H6" s="518" t="s">
        <v>81</v>
      </c>
      <c r="I6" s="518" t="s">
        <v>207</v>
      </c>
      <c r="J6" s="36"/>
    </row>
    <row r="7" spans="2:10" ht="15" customHeight="1" x14ac:dyDescent="0.25">
      <c r="B7" s="18"/>
      <c r="C7" s="522" t="s">
        <v>26</v>
      </c>
      <c r="D7" s="21" t="s">
        <v>313</v>
      </c>
      <c r="E7" s="522" t="s">
        <v>149</v>
      </c>
      <c r="F7" s="523" t="s">
        <v>156</v>
      </c>
      <c r="G7" s="523" t="s">
        <v>141</v>
      </c>
      <c r="H7" s="523" t="s">
        <v>131</v>
      </c>
      <c r="I7" s="520" t="s">
        <v>133</v>
      </c>
      <c r="J7" s="39"/>
    </row>
    <row r="8" spans="2:10" ht="15" customHeight="1" thickBot="1" x14ac:dyDescent="0.25">
      <c r="B8" s="425" t="s">
        <v>51</v>
      </c>
      <c r="C8" s="426" t="s">
        <v>127</v>
      </c>
      <c r="D8" s="426" t="s">
        <v>127</v>
      </c>
      <c r="E8" s="550" t="s">
        <v>127</v>
      </c>
      <c r="F8" s="426" t="s">
        <v>127</v>
      </c>
      <c r="G8" s="426" t="s">
        <v>127</v>
      </c>
      <c r="H8" s="426" t="s">
        <v>126</v>
      </c>
      <c r="I8" s="550"/>
      <c r="J8" s="425" t="s">
        <v>24</v>
      </c>
    </row>
    <row r="9" spans="2:10" ht="15" customHeight="1" thickTop="1" x14ac:dyDescent="0.25">
      <c r="B9" s="33" t="s">
        <v>28</v>
      </c>
      <c r="C9" s="76">
        <v>1</v>
      </c>
      <c r="D9" s="76">
        <v>2</v>
      </c>
      <c r="E9" s="76">
        <v>1</v>
      </c>
      <c r="F9" s="76">
        <v>2</v>
      </c>
      <c r="G9" s="76">
        <v>4</v>
      </c>
      <c r="H9" s="76">
        <v>376</v>
      </c>
      <c r="I9" s="77">
        <v>36699</v>
      </c>
      <c r="J9" s="14" t="s">
        <v>29</v>
      </c>
    </row>
    <row r="10" spans="2:10" ht="15" customHeight="1" x14ac:dyDescent="0.25">
      <c r="B10" s="15" t="s">
        <v>2</v>
      </c>
      <c r="C10" s="80">
        <v>1</v>
      </c>
      <c r="D10" s="80">
        <v>1</v>
      </c>
      <c r="E10" s="80">
        <v>1</v>
      </c>
      <c r="F10" s="80">
        <v>3</v>
      </c>
      <c r="G10" s="80">
        <v>3</v>
      </c>
      <c r="H10" s="80">
        <v>162</v>
      </c>
      <c r="I10" s="79">
        <v>35507</v>
      </c>
      <c r="J10" s="17" t="s">
        <v>13</v>
      </c>
    </row>
    <row r="11" spans="2:10" ht="15" customHeight="1" x14ac:dyDescent="0.25">
      <c r="B11" s="33" t="s">
        <v>3</v>
      </c>
      <c r="C11" s="76">
        <v>5</v>
      </c>
      <c r="D11" s="76">
        <v>9</v>
      </c>
      <c r="E11" s="76">
        <v>19</v>
      </c>
      <c r="F11" s="76">
        <v>83</v>
      </c>
      <c r="G11" s="76">
        <v>29</v>
      </c>
      <c r="H11" s="76">
        <v>3429</v>
      </c>
      <c r="I11" s="77">
        <v>1317336</v>
      </c>
      <c r="J11" s="14" t="s">
        <v>14</v>
      </c>
    </row>
    <row r="12" spans="2:10" ht="15" customHeight="1" x14ac:dyDescent="0.2">
      <c r="B12" s="369" t="s">
        <v>5</v>
      </c>
      <c r="C12" s="362">
        <v>5</v>
      </c>
      <c r="D12" s="362">
        <v>23</v>
      </c>
      <c r="E12" s="362">
        <v>35</v>
      </c>
      <c r="F12" s="362">
        <v>144</v>
      </c>
      <c r="G12" s="362">
        <v>31</v>
      </c>
      <c r="H12" s="362">
        <v>5581</v>
      </c>
      <c r="I12" s="362">
        <v>1175726</v>
      </c>
      <c r="J12" s="362" t="s">
        <v>22</v>
      </c>
    </row>
    <row r="13" spans="2:10" ht="15" customHeight="1" x14ac:dyDescent="0.25">
      <c r="B13" s="373" t="s">
        <v>8</v>
      </c>
      <c r="C13" s="81">
        <v>0</v>
      </c>
      <c r="D13" s="81">
        <v>1</v>
      </c>
      <c r="E13" s="81">
        <v>1</v>
      </c>
      <c r="F13" s="81">
        <v>2</v>
      </c>
      <c r="G13" s="81">
        <v>1</v>
      </c>
      <c r="H13" s="81">
        <v>80</v>
      </c>
      <c r="I13" s="77">
        <v>18450</v>
      </c>
      <c r="J13" s="190" t="s">
        <v>17</v>
      </c>
    </row>
    <row r="14" spans="2:10" ht="15" customHeight="1" x14ac:dyDescent="0.2">
      <c r="B14" s="369" t="s">
        <v>9</v>
      </c>
      <c r="C14" s="362">
        <v>1</v>
      </c>
      <c r="D14" s="362">
        <v>2</v>
      </c>
      <c r="E14" s="362">
        <v>12</v>
      </c>
      <c r="F14" s="362">
        <v>3</v>
      </c>
      <c r="G14" s="362">
        <v>2</v>
      </c>
      <c r="H14" s="362">
        <v>350</v>
      </c>
      <c r="I14" s="362">
        <v>88000</v>
      </c>
      <c r="J14" s="362" t="s">
        <v>18</v>
      </c>
    </row>
    <row r="15" spans="2:10" ht="15" customHeight="1" thickBot="1" x14ac:dyDescent="0.3">
      <c r="B15" s="373" t="s">
        <v>12</v>
      </c>
      <c r="C15" s="81">
        <v>11</v>
      </c>
      <c r="D15" s="81">
        <v>34</v>
      </c>
      <c r="E15" s="81">
        <v>44</v>
      </c>
      <c r="F15" s="81">
        <v>127</v>
      </c>
      <c r="G15" s="81">
        <v>45</v>
      </c>
      <c r="H15" s="81">
        <v>11017</v>
      </c>
      <c r="I15" s="77">
        <v>3367014</v>
      </c>
      <c r="J15" s="190" t="s">
        <v>20</v>
      </c>
    </row>
    <row r="16" spans="2:10" ht="16.5" customHeight="1" thickBot="1" x14ac:dyDescent="0.25">
      <c r="B16" s="370" t="s">
        <v>0</v>
      </c>
      <c r="C16" s="371">
        <f t="shared" ref="C16:I16" si="0">SUM(C9:C15)</f>
        <v>24</v>
      </c>
      <c r="D16" s="371">
        <f t="shared" si="0"/>
        <v>72</v>
      </c>
      <c r="E16" s="371">
        <f t="shared" si="0"/>
        <v>113</v>
      </c>
      <c r="F16" s="371">
        <f t="shared" si="0"/>
        <v>364</v>
      </c>
      <c r="G16" s="371">
        <f t="shared" si="0"/>
        <v>115</v>
      </c>
      <c r="H16" s="371">
        <f t="shared" si="0"/>
        <v>20995</v>
      </c>
      <c r="I16" s="371">
        <f t="shared" si="0"/>
        <v>6038732</v>
      </c>
      <c r="J16" s="372" t="s">
        <v>1</v>
      </c>
    </row>
    <row r="17" spans="2:11" ht="15.75" thickTop="1" x14ac:dyDescent="0.25">
      <c r="B17" s="442" t="s">
        <v>340</v>
      </c>
      <c r="C17" s="442"/>
      <c r="D17" s="442"/>
      <c r="E17" s="442"/>
      <c r="F17" s="442"/>
      <c r="G17" s="442"/>
      <c r="H17" s="442"/>
    </row>
    <row r="18" spans="2:11" ht="15" x14ac:dyDescent="0.25">
      <c r="B18" s="442"/>
      <c r="C18" s="8"/>
      <c r="J18" s="8"/>
      <c r="K18" s="8"/>
    </row>
  </sheetData>
  <mergeCells count="5">
    <mergeCell ref="B1:J1"/>
    <mergeCell ref="B2:J3"/>
    <mergeCell ref="B5:C5"/>
    <mergeCell ref="D5:F5"/>
    <mergeCell ref="H5:I5"/>
  </mergeCells>
  <phoneticPr fontId="3" type="noConversion"/>
  <printOptions horizontalCentered="1" verticalCentered="1"/>
  <pageMargins left="0.16" right="0.12" top="1.0374015750000001" bottom="0.98425196850393704" header="0.78740157480314998" footer="0.511811023622047"/>
  <pageSetup scale="9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20</vt:i4>
      </vt:variant>
    </vt:vector>
  </HeadingPairs>
  <TitlesOfParts>
    <vt:vector size="63" baseType="lpstr">
      <vt:lpstr>الكلفه  للسنوات</vt:lpstr>
      <vt:lpstr>مخطط الكلفه للسنوات</vt:lpstr>
      <vt:lpstr>مؤشرات</vt:lpstr>
      <vt:lpstr>مخطط المؤشرات</vt:lpstr>
      <vt:lpstr>دور السكن ج</vt:lpstr>
      <vt:lpstr>دور السكن م</vt:lpstr>
      <vt:lpstr>عمارات سكنيه ج و م</vt:lpstr>
      <vt:lpstr>عمارات تجاريه ج</vt:lpstr>
      <vt:lpstr>عمارات تجاريه م</vt:lpstr>
      <vt:lpstr>ابنيه صناعيه ج</vt:lpstr>
      <vt:lpstr>ابنيه صناعيه م</vt:lpstr>
      <vt:lpstr>ابنيه تجاريه ج</vt:lpstr>
      <vt:lpstr>ابنيه تجاريه م</vt:lpstr>
      <vt:lpstr>العاملين</vt:lpstr>
      <vt:lpstr>مخطط العاملين</vt:lpstr>
      <vt:lpstr>طابوق</vt:lpstr>
      <vt:lpstr>بلوك</vt:lpstr>
      <vt:lpstr>مخطط الطابوق والبلوك</vt:lpstr>
      <vt:lpstr>حجر</vt:lpstr>
      <vt:lpstr>حصى</vt:lpstr>
      <vt:lpstr>رمل</vt:lpstr>
      <vt:lpstr>مخطط الحصى</vt:lpstr>
      <vt:lpstr>سمنت</vt:lpstr>
      <vt:lpstr>جص</vt:lpstr>
      <vt:lpstr>مخطط الجص والاسمنت</vt:lpstr>
      <vt:lpstr>كاشي</vt:lpstr>
      <vt:lpstr>كاشي2</vt:lpstr>
      <vt:lpstr>مخطط الكاشي</vt:lpstr>
      <vt:lpstr>حديد</vt:lpstr>
      <vt:lpstr>ابواب</vt:lpstr>
      <vt:lpstr>شبابيك</vt:lpstr>
      <vt:lpstr>ت.كهربائيه1</vt:lpstr>
      <vt:lpstr>ت.كهربائيه2</vt:lpstr>
      <vt:lpstr>ت.صحيه1</vt:lpstr>
      <vt:lpstr>ت.صحيه2</vt:lpstr>
      <vt:lpstr>ت.صحيه3</vt:lpstr>
      <vt:lpstr>مواد انشائيه1</vt:lpstr>
      <vt:lpstr>مواد انشائيه2</vt:lpstr>
      <vt:lpstr>مواد انشائيه3</vt:lpstr>
      <vt:lpstr>مواد انشائيه4</vt:lpstr>
      <vt:lpstr>الكلفه الكليه</vt:lpstr>
      <vt:lpstr>Sheet1</vt:lpstr>
      <vt:lpstr>Sheet2</vt:lpstr>
      <vt:lpstr>ابواب!Print_Area</vt:lpstr>
      <vt:lpstr>'الكلفه  للسنوات'!Print_Area</vt:lpstr>
      <vt:lpstr>ت.صحيه1!Print_Area</vt:lpstr>
      <vt:lpstr>ت.صحيه2!Print_Area</vt:lpstr>
      <vt:lpstr>ت.صحيه3!Print_Area</vt:lpstr>
      <vt:lpstr>ت.كهربائيه1!Print_Area</vt:lpstr>
      <vt:lpstr>ت.كهربائيه2!Print_Area</vt:lpstr>
      <vt:lpstr>جص!Print_Area</vt:lpstr>
      <vt:lpstr>حجر!Print_Area</vt:lpstr>
      <vt:lpstr>رمل!Print_Area</vt:lpstr>
      <vt:lpstr>شبابيك!Print_Area</vt:lpstr>
      <vt:lpstr>طابوق!Print_Area</vt:lpstr>
      <vt:lpstr>'عمارات تجاريه ج'!Print_Area</vt:lpstr>
      <vt:lpstr>'عمارات تجاريه م'!Print_Area</vt:lpstr>
      <vt:lpstr>كاشي!Print_Area</vt:lpstr>
      <vt:lpstr>'مخطط الطابوق والبلوك'!Print_Area</vt:lpstr>
      <vt:lpstr>'مواد انشائيه1'!Print_Area</vt:lpstr>
      <vt:lpstr>'مواد انشائيه2'!Print_Area</vt:lpstr>
      <vt:lpstr>'مواد انشائيه4'!Print_Area</vt:lpstr>
      <vt:lpstr>مؤشرات!Print_Area</vt:lpstr>
    </vt:vector>
  </TitlesOfParts>
  <Company>mm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user</cp:lastModifiedBy>
  <cp:lastPrinted>2016-06-15T18:57:00Z</cp:lastPrinted>
  <dcterms:created xsi:type="dcterms:W3CDTF">2008-12-28T17:21:03Z</dcterms:created>
  <dcterms:modified xsi:type="dcterms:W3CDTF">2019-01-09T08:23:51Z</dcterms:modified>
</cp:coreProperties>
</file>